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tandrew\Downloads\"/>
    </mc:Choice>
  </mc:AlternateContent>
  <bookViews>
    <workbookView xWindow="0" yWindow="0" windowWidth="28800" windowHeight="12000" firstSheet="6" activeTab="6"/>
  </bookViews>
  <sheets>
    <sheet name="Contents" sheetId="1" r:id="rId1"/>
    <sheet name="Figure 2 data" sheetId="2" r:id="rId2"/>
    <sheet name="Figure 3 data" sheetId="3" r:id="rId3"/>
    <sheet name=" Figure 4 data" sheetId="6" r:id="rId4"/>
    <sheet name="Figures 7 and 8" sheetId="36" r:id="rId5"/>
    <sheet name=" Figure 9 data" sheetId="37" r:id="rId6"/>
    <sheet name="Figure 12 destinations " sheetId="14" r:id="rId7"/>
    <sheet name="Figure 12 detail survival plots" sheetId="13" r:id="rId8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C19" i="13" l="1"/>
  <c r="BC20" i="13"/>
  <c r="BB20" i="13"/>
  <c r="BA19" i="13"/>
  <c r="BA20" i="13"/>
  <c r="BG20" i="13"/>
  <c r="BG19" i="13"/>
  <c r="BF20" i="13"/>
  <c r="BF19" i="13"/>
  <c r="BE20" i="13"/>
  <c r="BE19" i="13"/>
  <c r="BD20" i="13"/>
  <c r="BD19" i="13"/>
  <c r="BB19" i="13"/>
  <c r="AZ20" i="13"/>
  <c r="AZ19" i="13"/>
  <c r="BG18" i="13"/>
  <c r="BF18" i="13"/>
  <c r="BE18" i="13"/>
  <c r="BD18" i="13"/>
  <c r="BC18" i="13"/>
  <c r="BB18" i="13"/>
  <c r="BA18" i="13"/>
  <c r="AZ18" i="13"/>
  <c r="BG17" i="13"/>
  <c r="BF17" i="13"/>
  <c r="BE17" i="13"/>
  <c r="BD17" i="13"/>
  <c r="BC17" i="13"/>
  <c r="BB17" i="13"/>
  <c r="BA17" i="13"/>
  <c r="AZ17" i="13"/>
  <c r="BG16" i="13"/>
  <c r="BF16" i="13"/>
  <c r="BE16" i="13"/>
  <c r="BD16" i="13"/>
  <c r="BC16" i="13"/>
  <c r="BB16" i="13"/>
  <c r="BA16" i="13"/>
  <c r="AZ16" i="13"/>
  <c r="BG15" i="13"/>
  <c r="BF15" i="13"/>
  <c r="BE15" i="13"/>
  <c r="BD15" i="13"/>
  <c r="BC15" i="13"/>
  <c r="BB15" i="13"/>
  <c r="BA15" i="13"/>
  <c r="AZ15" i="13"/>
  <c r="BG14" i="13"/>
  <c r="BF14" i="13"/>
  <c r="BE14" i="13"/>
  <c r="BD14" i="13"/>
  <c r="BC14" i="13"/>
  <c r="BB14" i="13"/>
  <c r="BA14" i="13"/>
  <c r="AZ14" i="13"/>
  <c r="BG13" i="13"/>
  <c r="BF13" i="13"/>
  <c r="BE13" i="13"/>
  <c r="BD13" i="13"/>
  <c r="BC13" i="13"/>
  <c r="BB13" i="13"/>
  <c r="BA13" i="13"/>
  <c r="AZ13" i="13"/>
  <c r="BG12" i="13"/>
  <c r="BF12" i="13"/>
  <c r="BE12" i="13"/>
  <c r="BD12" i="13"/>
  <c r="BC12" i="13"/>
  <c r="BB12" i="13"/>
  <c r="BA12" i="13"/>
  <c r="AZ12" i="13"/>
  <c r="BG11" i="13"/>
  <c r="BF11" i="13"/>
  <c r="BE11" i="13"/>
  <c r="BD11" i="13"/>
  <c r="BC11" i="13"/>
  <c r="BB11" i="13"/>
  <c r="BA11" i="13"/>
  <c r="AZ11" i="13"/>
  <c r="BG10" i="13"/>
  <c r="BF10" i="13"/>
  <c r="BE10" i="13"/>
  <c r="BD10" i="13"/>
  <c r="BC10" i="13"/>
  <c r="BB10" i="13"/>
  <c r="BA10" i="13"/>
  <c r="AZ10" i="13"/>
  <c r="BG9" i="13"/>
  <c r="BF9" i="13"/>
  <c r="BE9" i="13"/>
  <c r="BD9" i="13"/>
  <c r="BC9" i="13"/>
  <c r="BB9" i="13"/>
  <c r="BA9" i="13"/>
  <c r="AZ9" i="13"/>
  <c r="BG8" i="13"/>
  <c r="BF8" i="13"/>
  <c r="BE8" i="13"/>
  <c r="BD8" i="13"/>
  <c r="BC8" i="13"/>
  <c r="BB8" i="13"/>
  <c r="BA8" i="13"/>
  <c r="AZ8" i="13"/>
  <c r="BG7" i="13"/>
  <c r="BF7" i="13"/>
  <c r="BE7" i="13"/>
  <c r="BD7" i="13"/>
  <c r="BC7" i="13"/>
  <c r="BB7" i="13"/>
  <c r="BA7" i="13"/>
  <c r="AZ7" i="13"/>
  <c r="BG6" i="13"/>
  <c r="BF6" i="13"/>
  <c r="BE6" i="13"/>
  <c r="BD6" i="13"/>
  <c r="BC6" i="13"/>
  <c r="BB6" i="13"/>
  <c r="BA6" i="13"/>
  <c r="AZ6" i="13"/>
  <c r="BG5" i="13"/>
  <c r="BF5" i="13"/>
  <c r="BE5" i="13"/>
  <c r="BD5" i="13"/>
  <c r="BC5" i="13"/>
  <c r="BB5" i="13"/>
  <c r="BA5" i="13"/>
  <c r="AZ5" i="13"/>
  <c r="BG4" i="13"/>
  <c r="BF4" i="13"/>
  <c r="BE4" i="13"/>
  <c r="BD4" i="13"/>
  <c r="BC4" i="13"/>
  <c r="BB4" i="13"/>
  <c r="BA4" i="13"/>
  <c r="AZ4" i="13"/>
  <c r="Q43" i="2" l="1"/>
  <c r="P43" i="2"/>
  <c r="O43" i="2"/>
  <c r="N43" i="2"/>
  <c r="M43" i="2"/>
  <c r="L43" i="2"/>
  <c r="K43" i="2"/>
  <c r="J43" i="2"/>
  <c r="I43" i="2"/>
  <c r="H43" i="2"/>
  <c r="G43" i="2"/>
  <c r="F43" i="2"/>
  <c r="E43" i="2"/>
  <c r="Q42" i="2"/>
  <c r="P42" i="2"/>
  <c r="O42" i="2"/>
  <c r="N42" i="2"/>
  <c r="M42" i="2"/>
  <c r="L42" i="2"/>
  <c r="K42" i="2"/>
  <c r="J42" i="2"/>
  <c r="I42" i="2"/>
  <c r="H42" i="2"/>
  <c r="G42" i="2"/>
  <c r="F42" i="2"/>
  <c r="E42" i="2"/>
  <c r="AD33" i="3" l="1"/>
  <c r="AC33" i="3"/>
  <c r="AB33" i="3"/>
  <c r="AA33" i="3"/>
  <c r="Z33" i="3"/>
  <c r="Y33" i="3"/>
  <c r="X33" i="3"/>
  <c r="W33" i="3"/>
  <c r="AD32" i="3"/>
  <c r="AC32" i="3"/>
  <c r="AB32" i="3"/>
  <c r="AA32" i="3"/>
  <c r="Z32" i="3"/>
  <c r="Y32" i="3"/>
  <c r="X32" i="3"/>
  <c r="W32" i="3"/>
  <c r="AD31" i="3"/>
  <c r="AC31" i="3"/>
  <c r="AB31" i="3"/>
  <c r="AA31" i="3"/>
  <c r="Z31" i="3"/>
  <c r="Y31" i="3"/>
  <c r="X31" i="3"/>
  <c r="W31" i="3"/>
  <c r="AD30" i="3"/>
  <c r="AC30" i="3"/>
  <c r="AB30" i="3"/>
  <c r="AA30" i="3"/>
  <c r="Z30" i="3"/>
  <c r="Y30" i="3"/>
  <c r="X30" i="3"/>
  <c r="W30" i="3"/>
  <c r="AD29" i="3"/>
  <c r="AC29" i="3"/>
  <c r="AB29" i="3"/>
  <c r="AA29" i="3"/>
  <c r="Z29" i="3"/>
  <c r="Y29" i="3"/>
  <c r="X29" i="3"/>
  <c r="W29" i="3"/>
  <c r="AD28" i="3"/>
  <c r="AC28" i="3"/>
  <c r="AB28" i="3"/>
  <c r="AA28" i="3"/>
  <c r="Z28" i="3"/>
  <c r="Y28" i="3"/>
  <c r="X28" i="3"/>
  <c r="W28" i="3"/>
  <c r="AD43" i="3"/>
  <c r="AC43" i="3"/>
  <c r="AB43" i="3"/>
  <c r="AA43" i="3"/>
  <c r="Z43" i="3"/>
  <c r="Y43" i="3"/>
  <c r="X43" i="3"/>
  <c r="W43" i="3"/>
  <c r="AD42" i="3"/>
  <c r="AC42" i="3"/>
  <c r="AB42" i="3"/>
  <c r="AA42" i="3"/>
  <c r="Z42" i="3"/>
  <c r="Y42" i="3"/>
  <c r="X42" i="3"/>
  <c r="W42" i="3"/>
  <c r="AD41" i="3"/>
  <c r="AC41" i="3"/>
  <c r="AB41" i="3"/>
  <c r="AA41" i="3"/>
  <c r="Z41" i="3"/>
  <c r="Y41" i="3"/>
  <c r="X41" i="3"/>
  <c r="W41" i="3"/>
  <c r="AD40" i="3"/>
  <c r="AC40" i="3"/>
  <c r="AB40" i="3"/>
  <c r="AA40" i="3"/>
  <c r="Z40" i="3"/>
  <c r="Y40" i="3"/>
  <c r="X40" i="3"/>
  <c r="W40" i="3"/>
  <c r="AD39" i="3"/>
  <c r="AC39" i="3"/>
  <c r="AB39" i="3"/>
  <c r="AA39" i="3"/>
  <c r="Z39" i="3"/>
  <c r="Y39" i="3"/>
  <c r="X39" i="3"/>
  <c r="W39" i="3"/>
  <c r="AD38" i="3"/>
  <c r="AC38" i="3"/>
  <c r="AB38" i="3"/>
  <c r="AA38" i="3"/>
  <c r="Z38" i="3"/>
  <c r="Y38" i="3"/>
  <c r="X38" i="3"/>
  <c r="W38" i="3"/>
  <c r="AD23" i="3"/>
  <c r="AC23" i="3"/>
  <c r="AB23" i="3"/>
  <c r="AA23" i="3"/>
  <c r="Z23" i="3"/>
  <c r="Y23" i="3"/>
  <c r="X23" i="3"/>
  <c r="W23" i="3"/>
  <c r="AD22" i="3"/>
  <c r="AC22" i="3"/>
  <c r="AB22" i="3"/>
  <c r="AA22" i="3"/>
  <c r="Z22" i="3"/>
  <c r="Y22" i="3"/>
  <c r="X22" i="3"/>
  <c r="W22" i="3"/>
  <c r="AD21" i="3"/>
  <c r="AC21" i="3"/>
  <c r="AB21" i="3"/>
  <c r="AA21" i="3"/>
  <c r="Z21" i="3"/>
  <c r="Y21" i="3"/>
  <c r="X21" i="3"/>
  <c r="W21" i="3"/>
  <c r="AD20" i="3"/>
  <c r="AC20" i="3"/>
  <c r="AB20" i="3"/>
  <c r="AA20" i="3"/>
  <c r="Z20" i="3"/>
  <c r="Y20" i="3"/>
  <c r="X20" i="3"/>
  <c r="W20" i="3"/>
  <c r="AD19" i="3"/>
  <c r="AC19" i="3"/>
  <c r="AB19" i="3"/>
  <c r="AA19" i="3"/>
  <c r="Z19" i="3"/>
  <c r="Y19" i="3"/>
  <c r="X19" i="3"/>
  <c r="W19" i="3"/>
  <c r="AD18" i="3"/>
  <c r="AC18" i="3"/>
  <c r="AB18" i="3"/>
  <c r="AA18" i="3"/>
  <c r="Z18" i="3"/>
  <c r="Y18" i="3"/>
  <c r="X18" i="3"/>
  <c r="W18" i="3"/>
  <c r="AD13" i="3"/>
  <c r="AC13" i="3"/>
  <c r="AB13" i="3"/>
  <c r="AA13" i="3"/>
  <c r="Z13" i="3"/>
  <c r="Y13" i="3"/>
  <c r="X13" i="3"/>
  <c r="W13" i="3"/>
  <c r="AD12" i="3"/>
  <c r="AC12" i="3"/>
  <c r="AB12" i="3"/>
  <c r="AA12" i="3"/>
  <c r="Z12" i="3"/>
  <c r="Y12" i="3"/>
  <c r="X12" i="3"/>
  <c r="W12" i="3"/>
  <c r="AD11" i="3"/>
  <c r="AC11" i="3"/>
  <c r="AB11" i="3"/>
  <c r="AA11" i="3"/>
  <c r="Z11" i="3"/>
  <c r="Y11" i="3"/>
  <c r="X11" i="3"/>
  <c r="W11" i="3"/>
  <c r="AD10" i="3"/>
  <c r="AC10" i="3"/>
  <c r="AB10" i="3"/>
  <c r="AA10" i="3"/>
  <c r="Z10" i="3"/>
  <c r="Y10" i="3"/>
  <c r="X10" i="3"/>
  <c r="W10" i="3"/>
  <c r="AD9" i="3"/>
  <c r="AC9" i="3"/>
  <c r="AB9" i="3"/>
  <c r="AA9" i="3"/>
  <c r="Z9" i="3"/>
  <c r="Y9" i="3"/>
  <c r="X9" i="3"/>
  <c r="W9" i="3"/>
  <c r="AD8" i="3"/>
  <c r="AC8" i="3"/>
  <c r="AB8" i="3"/>
  <c r="AA8" i="3"/>
  <c r="Z8" i="3"/>
  <c r="Y8" i="3"/>
  <c r="X8" i="3"/>
  <c r="W8" i="3"/>
  <c r="AD44" i="2" l="1"/>
  <c r="AE44" i="2"/>
  <c r="AF44" i="2"/>
  <c r="AG44" i="2"/>
  <c r="AH44" i="2"/>
  <c r="AI44" i="2"/>
  <c r="AJ44" i="2"/>
  <c r="AC44" i="2"/>
  <c r="AD38" i="2"/>
  <c r="AE38" i="2"/>
  <c r="AF38" i="2"/>
  <c r="AG38" i="2"/>
  <c r="AH38" i="2"/>
  <c r="AI38" i="2"/>
  <c r="AJ38" i="2"/>
  <c r="AC38" i="2"/>
  <c r="W54" i="2"/>
  <c r="W53" i="2"/>
  <c r="W52" i="2"/>
</calcChain>
</file>

<file path=xl/sharedStrings.xml><?xml version="1.0" encoding="utf-8"?>
<sst xmlns="http://schemas.openxmlformats.org/spreadsheetml/2006/main" count="555" uniqueCount="205">
  <si>
    <t>Contents</t>
  </si>
  <si>
    <t>Spreadsheets in this workbook</t>
  </si>
  <si>
    <t>page number in report</t>
  </si>
  <si>
    <t>Description</t>
  </si>
  <si>
    <t xml:space="preserve">Figure 2 data </t>
  </si>
  <si>
    <t>Numbers and rates per 10,000 births for infants starting care by age at start for Scotland (LAC-S) data  and England (CLAS-E) data,</t>
  </si>
  <si>
    <t>Figure 3 data</t>
  </si>
  <si>
    <t>Comparison of LAC-S data, recalculated with different definitions, with that reported by Cusworth et al sourced from SCRA</t>
  </si>
  <si>
    <t>Figure 4 data</t>
  </si>
  <si>
    <t>Legal reason for infants  being in care by week from start of care (LAC-S) data</t>
  </si>
  <si>
    <t>Figures 7 and 8</t>
  </si>
  <si>
    <t>15-16</t>
  </si>
  <si>
    <t>Numbers and rates per 10,000 births for infants starting care by LA, LAC-S data and SIMD</t>
  </si>
  <si>
    <t>Figure 9 data</t>
  </si>
  <si>
    <t>Figure 12 destinations</t>
  </si>
  <si>
    <t>Destination plot shown on right hand side of Figure 12 for infants grouped by pattern of care in their first episode</t>
  </si>
  <si>
    <t>Figure 12 detailed survival plots</t>
  </si>
  <si>
    <t>Details of  survivalcurves shown in Figure 12 for infants grouped by pattern of care in their first episode</t>
  </si>
  <si>
    <t>FIGURE 2</t>
  </si>
  <si>
    <t>Scotland</t>
  </si>
  <si>
    <t xml:space="preserve">for details of data specification see </t>
  </si>
  <si>
    <t>England</t>
  </si>
  <si>
    <t>Cafcass</t>
  </si>
  <si>
    <t>https://www.nuffieldfjo.org.uk/resource/newborn-babies-urgent-care-proceedings</t>
  </si>
  <si>
    <t xml:space="preserve">Source </t>
  </si>
  <si>
    <t xml:space="preserve">LAC-S </t>
  </si>
  <si>
    <t>Made available in the Safe Haven of the Scottish Centre for \Administrative data  (SCADR).</t>
  </si>
  <si>
    <t>Sources</t>
  </si>
  <si>
    <t xml:space="preserve">ClA-E </t>
  </si>
  <si>
    <t>https://explore-education-statistics.service.gov.uk/find-statistics/children-looked-after-in-england-including-adoptions</t>
  </si>
  <si>
    <t>Numbers</t>
  </si>
  <si>
    <t>Numbers of  children starting care in Scotland under 1 year from 1st August to 31st July by administrative  year</t>
  </si>
  <si>
    <t>Numbers of  children starting care in England under 1 year from 1st April to 31st March by administrative  year</t>
  </si>
  <si>
    <t>All</t>
  </si>
  <si>
    <t>Year start care</t>
  </si>
  <si>
    <t>2008/9</t>
  </si>
  <si>
    <t>2009/10</t>
  </si>
  <si>
    <t>2010/11</t>
  </si>
  <si>
    <t>2011/12</t>
  </si>
  <si>
    <t>2012/13</t>
  </si>
  <si>
    <t>2013/14</t>
  </si>
  <si>
    <t>2014/15</t>
  </si>
  <si>
    <t>2015/16</t>
  </si>
  <si>
    <t>2016/17</t>
  </si>
  <si>
    <t>2017/18</t>
  </si>
  <si>
    <t>2018/19</t>
  </si>
  <si>
    <t>2019/20</t>
  </si>
  <si>
    <t>2020/21</t>
  </si>
  <si>
    <t>All years</t>
  </si>
  <si>
    <t>%</t>
  </si>
  <si>
    <t>all from April 2008</t>
  </si>
  <si>
    <t>2007/8</t>
  </si>
  <si>
    <t>Newborn &lt;1 week</t>
  </si>
  <si>
    <t>All from CLA-E data</t>
  </si>
  <si>
    <t>1-3 weeks</t>
  </si>
  <si>
    <t>4-12 weeks</t>
  </si>
  <si>
    <t xml:space="preserve"> 13-25 weeks</t>
  </si>
  <si>
    <t>26_38 weeks</t>
  </si>
  <si>
    <t>39-52 weeks</t>
  </si>
  <si>
    <t>all under 1 year</t>
  </si>
  <si>
    <t>Live births*</t>
  </si>
  <si>
    <t>* These numbers were obtained by a weighted average of the live births for  two years contributing to each period.</t>
  </si>
  <si>
    <t>All children starting care in Scotland not placed with parents under 1 year by year starting care from 1st August to 31st July</t>
  </si>
  <si>
    <t>)</t>
  </si>
  <si>
    <t>Not with parents(s)</t>
  </si>
  <si>
    <t>2010/20</t>
  </si>
  <si>
    <t>From CAFCASS data</t>
  </si>
  <si>
    <t>Newborn &lt;2  weeks</t>
  </si>
  <si>
    <t>2-3 weeks</t>
  </si>
  <si>
    <t>missing</t>
  </si>
  <si>
    <t>All under 1 year</t>
  </si>
  <si>
    <t>Rates</t>
  </si>
  <si>
    <t>Rates per 10,000 live births calculated from data above #</t>
  </si>
  <si>
    <t>Rates per 10,000 live births calculated from data above#</t>
  </si>
  <si>
    <t>Rates Under 1 year</t>
  </si>
  <si>
    <t>England CLA-E data</t>
  </si>
  <si>
    <t>Scotland not with parents</t>
  </si>
  <si>
    <t>England CAFCASS</t>
  </si>
  <si>
    <t>Rates under 1 week</t>
  </si>
  <si>
    <t>Rates under 1 week (CLA-E) or under 2weeks (CAFCASS)</t>
  </si>
  <si>
    <t xml:space="preserve"># The percentages calculated from this spreadsheet will differ from the rates given here because of rounding </t>
  </si>
  <si>
    <t>Rates   for Cafcass data under 2 weeks ar start of care quoted in Pattison et al. (2021)]$</t>
  </si>
  <si>
    <t>Difference  1 under 1 year minus under 1 week</t>
  </si>
  <si>
    <t>$ Note the difference in rates is due to minor differences in whart range of dates is used as denominators.</t>
  </si>
  <si>
    <t>Cafcass data rate fior 3 weeks to 1 year</t>
  </si>
  <si>
    <t>FIGURE 3</t>
  </si>
  <si>
    <t>All children starting care in Scotland under 1 year by year starting care from 1st April to 31stMarch</t>
  </si>
  <si>
    <t>SCRA data as a % of LAC-S</t>
  </si>
  <si>
    <t>As reported from Cusworth et al. 2022 from data provided by SCRA</t>
  </si>
  <si>
    <t>All children starting care in in Scotland under 1 year by year starting care from 1st April to 31stMarch (CLA-S data)</t>
  </si>
  <si>
    <t>where LAC-S are restricted as described below</t>
  </si>
  <si>
    <t>All starting care any legal reason</t>
  </si>
  <si>
    <t>LAC-S All starting care any legal reason</t>
  </si>
  <si>
    <t>Total</t>
  </si>
  <si>
    <t>26-52 weeks</t>
  </si>
  <si>
    <t>Starting care away from home any legal reason</t>
  </si>
  <si>
    <t>LAC-S starting care away from home any legal reason</t>
  </si>
  <si>
    <t>SCRA</t>
  </si>
  <si>
    <t xml:space="preserve"> LAC-S</t>
  </si>
  <si>
    <t xml:space="preserve"> LAC-S not with parents</t>
  </si>
  <si>
    <t>LAC-S in non voluntary care</t>
  </si>
  <si>
    <t>LAC-S in non voluntary care not with parents</t>
  </si>
  <si>
    <t>Rates Under 1 week</t>
  </si>
  <si>
    <t xml:space="preserve">Starting non voluntary care </t>
  </si>
  <si>
    <t xml:space="preserve">LAC-S Starting non voluntary care </t>
  </si>
  <si>
    <t>Starting non voluntary care away from home</t>
  </si>
  <si>
    <t>LAC-S Starting non voluntary care away from home</t>
  </si>
  <si>
    <t>FIGURE 4</t>
  </si>
  <si>
    <t>Percentage of legal reasons for children starting care under 1 year by weeks from entering care</t>
  </si>
  <si>
    <t>Calculated for all children entering care in LAC-S data</t>
  </si>
  <si>
    <t>Children entering care under 1 week</t>
  </si>
  <si>
    <t>Weeks from Start of care</t>
  </si>
  <si>
    <t xml:space="preserve"> 1 year</t>
  </si>
  <si>
    <t>2 years</t>
  </si>
  <si>
    <t>CPO</t>
  </si>
  <si>
    <t>ICSO</t>
  </si>
  <si>
    <t>CSO at home</t>
  </si>
  <si>
    <t>CSO away from home</t>
  </si>
  <si>
    <t>Section 25</t>
  </si>
  <si>
    <t>Other</t>
  </si>
  <si>
    <t>Children entering care from 1 week to 1 year</t>
  </si>
  <si>
    <t>Figure 6</t>
  </si>
  <si>
    <t>all children starting care under 1 year</t>
  </si>
  <si>
    <t>from 1/4/2008 to 31/7/2021</t>
  </si>
  <si>
    <t>Numbers starting care by age at start</t>
  </si>
  <si>
    <t>Average births per year 2008 to 2021</t>
  </si>
  <si>
    <t>Rates per 10,000 births per year averaged over 13.3 years</t>
  </si>
  <si>
    <t>Local Authority</t>
  </si>
  <si>
    <t>under 1 week</t>
  </si>
  <si>
    <t>1week to 1 year</t>
  </si>
  <si>
    <t>SIMD 2016</t>
  </si>
  <si>
    <t>This simd measure corresponds to the proportion of data zones in
each local authority that are among the 20% most deprived in Scotland</t>
  </si>
  <si>
    <t>Aberdeen City</t>
  </si>
  <si>
    <t>Aberdeenshire</t>
  </si>
  <si>
    <t>Angus</t>
  </si>
  <si>
    <t>Argyll &amp; Bute</t>
  </si>
  <si>
    <t>Clackmannanshire</t>
  </si>
  <si>
    <t>Dumfries &amp; Galloway</t>
  </si>
  <si>
    <t>Dundee City</t>
  </si>
  <si>
    <t>East Ayrshire</t>
  </si>
  <si>
    <t>East Dunbartonshire</t>
  </si>
  <si>
    <t>East Lothian</t>
  </si>
  <si>
    <t>East Renfrewshire</t>
  </si>
  <si>
    <t>Edinburgh, City of</t>
  </si>
  <si>
    <t>Eilean Siar</t>
  </si>
  <si>
    <t>Falkirk</t>
  </si>
  <si>
    <t>Fife</t>
  </si>
  <si>
    <t>Glasgow</t>
  </si>
  <si>
    <t>Highland</t>
  </si>
  <si>
    <t>Inverclyde</t>
  </si>
  <si>
    <t>Midlothian</t>
  </si>
  <si>
    <t>Moray</t>
  </si>
  <si>
    <t>North Ayrshire</t>
  </si>
  <si>
    <t>North Lanarkshire</t>
  </si>
  <si>
    <t>Orkney Islands</t>
  </si>
  <si>
    <t>Perth &amp; Kinross</t>
  </si>
  <si>
    <t>Renfrewshire</t>
  </si>
  <si>
    <t>Scottish Borders</t>
  </si>
  <si>
    <t>Shetland Islands</t>
  </si>
  <si>
    <t>South Ayrshire</t>
  </si>
  <si>
    <t>South Lanarkshire</t>
  </si>
  <si>
    <t>Stirling</t>
  </si>
  <si>
    <t>West Dunbartonshire</t>
  </si>
  <si>
    <t>West Lothian</t>
  </si>
  <si>
    <t>Figure 9</t>
  </si>
  <si>
    <t>Starting care under 1 week</t>
  </si>
  <si>
    <t xml:space="preserve">Birthday aged </t>
  </si>
  <si>
    <t>Where on birthday</t>
  </si>
  <si>
    <t>start</t>
  </si>
  <si>
    <t>NOTE: The darker shading is for children who are no longer lokked after.</t>
  </si>
  <si>
    <t>1 parents not looked after</t>
  </si>
  <si>
    <t>2 parents looked after</t>
  </si>
  <si>
    <t>3 adopted</t>
  </si>
  <si>
    <t>4 prospective  adopters</t>
  </si>
  <si>
    <t>5 friends/relatives not looked after</t>
  </si>
  <si>
    <t>6 friends/relatives looked after</t>
  </si>
  <si>
    <t>7 fostered</t>
  </si>
  <si>
    <t>8 other</t>
  </si>
  <si>
    <t>Number in follow up</t>
  </si>
  <si>
    <t>Starting care 1 week to 1 year</t>
  </si>
  <si>
    <t>Pattern of care in first episode</t>
  </si>
  <si>
    <t>Parent(s)</t>
  </si>
  <si>
    <t>Adopted</t>
  </si>
  <si>
    <t>Kinship</t>
  </si>
  <si>
    <t>still in 1st episode</t>
  </si>
  <si>
    <t>1 Only parents</t>
  </si>
  <si>
    <t>2 Only foster care</t>
  </si>
  <si>
    <t>3 Only kinship care</t>
  </si>
  <si>
    <t>4 Any prospective adopters</t>
  </si>
  <si>
    <t xml:space="preserve">5 Foster care and parents </t>
  </si>
  <si>
    <t>6 Parents and kinship care</t>
  </si>
  <si>
    <t>7 Foster and kinship care</t>
  </si>
  <si>
    <t>8 Foster and kinship and parents</t>
  </si>
  <si>
    <t>All first episodes</t>
  </si>
  <si>
    <t>Adopted from group 4 as % of all adoptions</t>
  </si>
  <si>
    <t>FIGURE 12</t>
  </si>
  <si>
    <t xml:space="preserve">Survival to end of first episode </t>
  </si>
  <si>
    <t>Survival to end of last complete recorded episode</t>
  </si>
  <si>
    <t>Survival to end of last complete episode minus survival to end of first episode</t>
  </si>
  <si>
    <t>All chidren starting care under 1 year</t>
  </si>
  <si>
    <t>Large percentages indicate subsequent episodes contributing in these years</t>
  </si>
  <si>
    <t>years from start</t>
  </si>
  <si>
    <t>5 Parents and foster care</t>
  </si>
  <si>
    <t>7 Foster care and kinship care</t>
  </si>
  <si>
    <t>8 Parents foster care and kinship care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</si>
</sst>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"/>
    <numFmt numFmtId="165" formatCode="0.0%"/>
  </numFmts>
  <fonts count="18" x14ac:knownFonts="1"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8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i/>
      <sz val="11"/>
      <color rgb="FF000000"/>
      <name val="Calibri"/>
      <family val="2"/>
      <scheme val="minor"/>
    </font>
    <font>
      <i/>
      <sz val="11"/>
      <color rgb="FF000000"/>
      <name val="Calibri"/>
      <family val="2"/>
      <scheme val="minor"/>
    </font>
    <font>
      <sz val="11"/>
      <color rgb="FFFF0000"/>
      <name val="Calibri"/>
      <family val="2"/>
      <scheme val="minor"/>
    </font>
    <font>
      <sz val="18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DDEBF7"/>
        <bgColor indexed="64"/>
      </patternFill>
    </fill>
    <fill>
      <patternFill patternType="solid">
        <fgColor indexed="9"/>
        <bgColor indexed="64"/>
      </patternFill>
    </fill>
  </fills>
  <borders count="2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rgb="FF9BC2E6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rgb="FF9BC2E6"/>
      </bottom>
      <diagonal/>
    </border>
    <border>
      <left style="medium">
        <color indexed="64"/>
      </left>
      <right/>
      <top/>
      <bottom style="medium">
        <color rgb="FF9BC2E6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rgb="FF9BC2E6"/>
      </bottom>
      <diagonal/>
    </border>
    <border>
      <left style="thin">
        <color indexed="64"/>
      </left>
      <right style="thin">
        <color indexed="64"/>
      </right>
      <top/>
      <bottom style="medium">
        <color rgb="FF9BC2E6"/>
      </bottom>
      <diagonal/>
    </border>
    <border>
      <left style="thin">
        <color indexed="64"/>
      </left>
      <right/>
      <top style="thin">
        <color indexed="64"/>
      </top>
      <bottom style="medium">
        <color rgb="FF9BC2E6"/>
      </bottom>
      <diagonal/>
    </border>
    <border>
      <left/>
      <right/>
      <top style="thin">
        <color indexed="64"/>
      </top>
      <bottom style="medium">
        <color rgb="FF9BC2E6"/>
      </bottom>
      <diagonal/>
    </border>
    <border>
      <left/>
      <right style="thin">
        <color indexed="64"/>
      </right>
      <top style="thin">
        <color indexed="64"/>
      </top>
      <bottom style="medium">
        <color rgb="FF9BC2E6"/>
      </bottom>
      <diagonal/>
    </border>
    <border>
      <left/>
      <right style="thin">
        <color indexed="64"/>
      </right>
      <top/>
      <bottom style="medium">
        <color rgb="FF9BC2E6"/>
      </bottom>
      <diagonal/>
    </border>
  </borders>
  <cellStyleXfs count="5">
    <xf numFmtId="0" fontId="0" fillId="0" borderId="0"/>
    <xf numFmtId="0" fontId="1" fillId="2" borderId="0" applyNumberFormat="0" applyBorder="0" applyAlignment="0" applyProtection="0"/>
    <xf numFmtId="0" fontId="3" fillId="0" borderId="0"/>
    <xf numFmtId="0" fontId="6" fillId="0" borderId="0" applyNumberFormat="0" applyFill="0" applyBorder="0" applyAlignment="0" applyProtection="0"/>
    <xf numFmtId="0" fontId="9" fillId="0" borderId="0"/>
  </cellStyleXfs>
  <cellXfs count="197">
    <xf numFmtId="0" fontId="0" fillId="0" borderId="0" xfId="0"/>
    <xf numFmtId="0" fontId="2" fillId="0" borderId="0" xfId="0" applyFont="1"/>
    <xf numFmtId="164" fontId="0" fillId="0" borderId="0" xfId="0" applyNumberFormat="1"/>
    <xf numFmtId="0" fontId="5" fillId="0" borderId="0" xfId="0" applyFont="1"/>
    <xf numFmtId="0" fontId="0" fillId="0" borderId="0" xfId="0" applyAlignment="1">
      <alignment wrapText="1" readingOrder="1"/>
    </xf>
    <xf numFmtId="0" fontId="7" fillId="4" borderId="4" xfId="0" applyFont="1" applyFill="1" applyBorder="1" applyAlignment="1">
      <alignment horizontal="right"/>
    </xf>
    <xf numFmtId="0" fontId="7" fillId="4" borderId="3" xfId="0" applyFont="1" applyFill="1" applyBorder="1" applyAlignment="1">
      <alignment horizontal="right"/>
    </xf>
    <xf numFmtId="0" fontId="7" fillId="4" borderId="5" xfId="0" applyFont="1" applyFill="1" applyBorder="1" applyAlignment="1">
      <alignment horizontal="right"/>
    </xf>
    <xf numFmtId="0" fontId="0" fillId="4" borderId="6" xfId="0" applyFill="1" applyBorder="1" applyAlignment="1">
      <alignment horizontal="right"/>
    </xf>
    <xf numFmtId="0" fontId="2" fillId="4" borderId="1" xfId="0" applyFont="1" applyFill="1" applyBorder="1" applyAlignment="1">
      <alignment horizontal="right"/>
    </xf>
    <xf numFmtId="0" fontId="2" fillId="4" borderId="7" xfId="0" applyFont="1" applyFill="1" applyBorder="1" applyAlignment="1">
      <alignment horizontal="right"/>
    </xf>
    <xf numFmtId="0" fontId="0" fillId="4" borderId="8" xfId="0" applyFill="1" applyBorder="1" applyAlignment="1">
      <alignment horizontal="right"/>
    </xf>
    <xf numFmtId="0" fontId="0" fillId="4" borderId="9" xfId="0" applyFill="1" applyBorder="1" applyAlignment="1">
      <alignment horizontal="right"/>
    </xf>
    <xf numFmtId="0" fontId="0" fillId="5" borderId="8" xfId="0" applyFill="1" applyBorder="1" applyAlignment="1">
      <alignment horizontal="right"/>
    </xf>
    <xf numFmtId="0" fontId="0" fillId="5" borderId="9" xfId="0" applyFill="1" applyBorder="1" applyAlignment="1">
      <alignment horizontal="right"/>
    </xf>
    <xf numFmtId="0" fontId="0" fillId="4" borderId="1" xfId="0" applyFill="1" applyBorder="1" applyAlignment="1">
      <alignment horizontal="right"/>
    </xf>
    <xf numFmtId="0" fontId="0" fillId="4" borderId="7" xfId="0" applyFill="1" applyBorder="1" applyAlignment="1">
      <alignment horizontal="right"/>
    </xf>
    <xf numFmtId="0" fontId="0" fillId="5" borderId="0" xfId="0" applyFill="1" applyAlignment="1">
      <alignment horizontal="right"/>
    </xf>
    <xf numFmtId="0" fontId="0" fillId="4" borderId="0" xfId="0" applyFill="1" applyAlignment="1">
      <alignment horizontal="right"/>
    </xf>
    <xf numFmtId="0" fontId="2" fillId="5" borderId="10" xfId="0" applyFont="1" applyFill="1" applyBorder="1" applyAlignment="1">
      <alignment horizontal="right"/>
    </xf>
    <xf numFmtId="0" fontId="2" fillId="5" borderId="2" xfId="0" applyFont="1" applyFill="1" applyBorder="1" applyAlignment="1">
      <alignment horizontal="right"/>
    </xf>
    <xf numFmtId="0" fontId="2" fillId="5" borderId="12" xfId="0" applyFont="1" applyFill="1" applyBorder="1" applyAlignment="1">
      <alignment horizontal="right"/>
    </xf>
    <xf numFmtId="0" fontId="2" fillId="4" borderId="6" xfId="0" applyFont="1" applyFill="1" applyBorder="1" applyAlignment="1">
      <alignment horizontal="right"/>
    </xf>
    <xf numFmtId="0" fontId="0" fillId="4" borderId="4" xfId="0" applyFill="1" applyBorder="1" applyAlignment="1">
      <alignment horizontal="right"/>
    </xf>
    <xf numFmtId="0" fontId="0" fillId="4" borderId="3" xfId="0" applyFill="1" applyBorder="1" applyAlignment="1">
      <alignment horizontal="right"/>
    </xf>
    <xf numFmtId="0" fontId="0" fillId="4" borderId="11" xfId="0" applyFill="1" applyBorder="1" applyAlignment="1">
      <alignment horizontal="right"/>
    </xf>
    <xf numFmtId="0" fontId="7" fillId="4" borderId="11" xfId="0" applyFont="1" applyFill="1" applyBorder="1" applyAlignment="1">
      <alignment horizontal="right"/>
    </xf>
    <xf numFmtId="0" fontId="2" fillId="5" borderId="6" xfId="0" applyFont="1" applyFill="1" applyBorder="1" applyAlignment="1">
      <alignment horizontal="right"/>
    </xf>
    <xf numFmtId="0" fontId="7" fillId="4" borderId="2" xfId="0" applyFont="1" applyFill="1" applyBorder="1" applyAlignment="1">
      <alignment horizontal="right"/>
    </xf>
    <xf numFmtId="0" fontId="2" fillId="4" borderId="2" xfId="0" applyFont="1" applyFill="1" applyBorder="1" applyAlignment="1">
      <alignment horizontal="right"/>
    </xf>
    <xf numFmtId="3" fontId="2" fillId="4" borderId="6" xfId="0" applyNumberFormat="1" applyFont="1" applyFill="1" applyBorder="1" applyAlignment="1">
      <alignment horizontal="right"/>
    </xf>
    <xf numFmtId="3" fontId="2" fillId="4" borderId="2" xfId="0" applyNumberFormat="1" applyFont="1" applyFill="1" applyBorder="1" applyAlignment="1">
      <alignment horizontal="right"/>
    </xf>
    <xf numFmtId="3" fontId="2" fillId="4" borderId="1" xfId="0" applyNumberFormat="1" applyFont="1" applyFill="1" applyBorder="1" applyAlignment="1">
      <alignment horizontal="right"/>
    </xf>
    <xf numFmtId="3" fontId="2" fillId="4" borderId="7" xfId="0" applyNumberFormat="1" applyFont="1" applyFill="1" applyBorder="1" applyAlignment="1">
      <alignment horizontal="right"/>
    </xf>
    <xf numFmtId="3" fontId="0" fillId="4" borderId="11" xfId="0" applyNumberFormat="1" applyFill="1" applyBorder="1" applyAlignment="1">
      <alignment horizontal="right"/>
    </xf>
    <xf numFmtId="3" fontId="0" fillId="5" borderId="8" xfId="0" applyNumberFormat="1" applyFill="1" applyBorder="1" applyAlignment="1">
      <alignment horizontal="right"/>
    </xf>
    <xf numFmtId="3" fontId="0" fillId="4" borderId="9" xfId="0" applyNumberFormat="1" applyFill="1" applyBorder="1" applyAlignment="1">
      <alignment horizontal="right"/>
    </xf>
    <xf numFmtId="3" fontId="0" fillId="5" borderId="9" xfId="0" applyNumberFormat="1" applyFill="1" applyBorder="1" applyAlignment="1">
      <alignment horizontal="right"/>
    </xf>
    <xf numFmtId="3" fontId="0" fillId="4" borderId="7" xfId="0" applyNumberFormat="1" applyFill="1" applyBorder="1" applyAlignment="1">
      <alignment horizontal="right"/>
    </xf>
    <xf numFmtId="3" fontId="2" fillId="5" borderId="12" xfId="0" applyNumberFormat="1" applyFont="1" applyFill="1" applyBorder="1" applyAlignment="1">
      <alignment horizontal="right"/>
    </xf>
    <xf numFmtId="0" fontId="2" fillId="5" borderId="7" xfId="0" applyFont="1" applyFill="1" applyBorder="1" applyAlignment="1">
      <alignment horizontal="right"/>
    </xf>
    <xf numFmtId="3" fontId="0" fillId="4" borderId="13" xfId="0" applyNumberFormat="1" applyFill="1" applyBorder="1" applyAlignment="1">
      <alignment horizontal="right"/>
    </xf>
    <xf numFmtId="3" fontId="0" fillId="4" borderId="14" xfId="0" applyNumberFormat="1" applyFill="1" applyBorder="1" applyAlignment="1">
      <alignment horizontal="right"/>
    </xf>
    <xf numFmtId="3" fontId="2" fillId="5" borderId="10" xfId="0" applyNumberFormat="1" applyFont="1" applyFill="1" applyBorder="1" applyAlignment="1">
      <alignment horizontal="right"/>
    </xf>
    <xf numFmtId="3" fontId="2" fillId="5" borderId="3" xfId="0" applyNumberFormat="1" applyFont="1" applyFill="1" applyBorder="1" applyAlignment="1">
      <alignment horizontal="right"/>
    </xf>
    <xf numFmtId="3" fontId="2" fillId="5" borderId="2" xfId="0" applyNumberFormat="1" applyFont="1" applyFill="1" applyBorder="1" applyAlignment="1">
      <alignment horizontal="right"/>
    </xf>
    <xf numFmtId="0" fontId="0" fillId="5" borderId="6" xfId="0" applyFill="1" applyBorder="1" applyAlignment="1">
      <alignment horizontal="right"/>
    </xf>
    <xf numFmtId="0" fontId="0" fillId="5" borderId="1" xfId="0" applyFill="1" applyBorder="1" applyAlignment="1">
      <alignment horizontal="right"/>
    </xf>
    <xf numFmtId="0" fontId="0" fillId="3" borderId="0" xfId="0" applyFill="1"/>
    <xf numFmtId="0" fontId="7" fillId="3" borderId="0" xfId="0" applyFont="1" applyFill="1" applyAlignment="1">
      <alignment horizontal="right"/>
    </xf>
    <xf numFmtId="3" fontId="0" fillId="3" borderId="0" xfId="0" applyNumberFormat="1" applyFill="1" applyAlignment="1">
      <alignment horizontal="right"/>
    </xf>
    <xf numFmtId="3" fontId="0" fillId="3" borderId="8" xfId="0" applyNumberFormat="1" applyFill="1" applyBorder="1" applyAlignment="1">
      <alignment horizontal="right"/>
    </xf>
    <xf numFmtId="3" fontId="2" fillId="3" borderId="0" xfId="0" applyNumberFormat="1" applyFont="1" applyFill="1" applyAlignment="1">
      <alignment horizontal="right"/>
    </xf>
    <xf numFmtId="0" fontId="2" fillId="3" borderId="0" xfId="0" applyFont="1" applyFill="1" applyAlignment="1">
      <alignment horizontal="right"/>
    </xf>
    <xf numFmtId="0" fontId="0" fillId="3" borderId="0" xfId="0" applyFill="1" applyAlignment="1">
      <alignment wrapText="1" readingOrder="1"/>
    </xf>
    <xf numFmtId="0" fontId="0" fillId="3" borderId="8" xfId="0" applyFill="1" applyBorder="1"/>
    <xf numFmtId="0" fontId="4" fillId="3" borderId="0" xfId="1" applyFont="1" applyFill="1"/>
    <xf numFmtId="0" fontId="8" fillId="3" borderId="1" xfId="0" applyFont="1" applyFill="1" applyBorder="1" applyAlignment="1">
      <alignment wrapText="1" readingOrder="1"/>
    </xf>
    <xf numFmtId="0" fontId="2" fillId="3" borderId="0" xfId="0" applyFont="1" applyFill="1"/>
    <xf numFmtId="164" fontId="0" fillId="3" borderId="0" xfId="0" applyNumberFormat="1" applyFill="1"/>
    <xf numFmtId="9" fontId="0" fillId="4" borderId="4" xfId="0" applyNumberFormat="1" applyFill="1" applyBorder="1" applyAlignment="1">
      <alignment horizontal="right"/>
    </xf>
    <xf numFmtId="9" fontId="0" fillId="3" borderId="0" xfId="0" applyNumberFormat="1" applyFill="1"/>
    <xf numFmtId="9" fontId="0" fillId="5" borderId="8" xfId="0" applyNumberFormat="1" applyFill="1" applyBorder="1" applyAlignment="1">
      <alignment horizontal="right"/>
    </xf>
    <xf numFmtId="9" fontId="0" fillId="4" borderId="9" xfId="0" applyNumberFormat="1" applyFill="1" applyBorder="1" applyAlignment="1">
      <alignment horizontal="right"/>
    </xf>
    <xf numFmtId="9" fontId="0" fillId="5" borderId="9" xfId="0" applyNumberFormat="1" applyFill="1" applyBorder="1" applyAlignment="1">
      <alignment horizontal="right"/>
    </xf>
    <xf numFmtId="9" fontId="0" fillId="4" borderId="7" xfId="0" applyNumberFormat="1" applyFill="1" applyBorder="1" applyAlignment="1">
      <alignment horizontal="right"/>
    </xf>
    <xf numFmtId="3" fontId="2" fillId="5" borderId="7" xfId="0" applyNumberFormat="1" applyFont="1" applyFill="1" applyBorder="1" applyAlignment="1">
      <alignment horizontal="right"/>
    </xf>
    <xf numFmtId="9" fontId="2" fillId="5" borderId="12" xfId="0" applyNumberFormat="1" applyFont="1" applyFill="1" applyBorder="1" applyAlignment="1">
      <alignment horizontal="right"/>
    </xf>
    <xf numFmtId="0" fontId="2" fillId="5" borderId="8" xfId="0" applyFont="1" applyFill="1" applyBorder="1" applyAlignment="1">
      <alignment horizontal="right"/>
    </xf>
    <xf numFmtId="0" fontId="2" fillId="4" borderId="10" xfId="0" applyFont="1" applyFill="1" applyBorder="1" applyAlignment="1">
      <alignment horizontal="right"/>
    </xf>
    <xf numFmtId="0" fontId="2" fillId="5" borderId="1" xfId="0" applyFont="1" applyFill="1" applyBorder="1" applyAlignment="1">
      <alignment horizontal="right"/>
    </xf>
    <xf numFmtId="164" fontId="0" fillId="4" borderId="3" xfId="0" applyNumberFormat="1" applyFill="1" applyBorder="1" applyAlignment="1">
      <alignment horizontal="right"/>
    </xf>
    <xf numFmtId="164" fontId="0" fillId="4" borderId="4" xfId="0" applyNumberFormat="1" applyFill="1" applyBorder="1" applyAlignment="1">
      <alignment horizontal="right"/>
    </xf>
    <xf numFmtId="164" fontId="0" fillId="5" borderId="1" xfId="0" applyNumberFormat="1" applyFill="1" applyBorder="1" applyAlignment="1">
      <alignment horizontal="right"/>
    </xf>
    <xf numFmtId="164" fontId="0" fillId="5" borderId="6" xfId="0" applyNumberFormat="1" applyFill="1" applyBorder="1" applyAlignment="1">
      <alignment horizontal="right"/>
    </xf>
    <xf numFmtId="0" fontId="7" fillId="4" borderId="10" xfId="0" applyFont="1" applyFill="1" applyBorder="1" applyAlignment="1">
      <alignment horizontal="right"/>
    </xf>
    <xf numFmtId="0" fontId="7" fillId="4" borderId="12" xfId="0" applyFont="1" applyFill="1" applyBorder="1" applyAlignment="1">
      <alignment horizontal="right"/>
    </xf>
    <xf numFmtId="0" fontId="2" fillId="4" borderId="12" xfId="0" applyFont="1" applyFill="1" applyBorder="1" applyAlignment="1">
      <alignment horizontal="right"/>
    </xf>
    <xf numFmtId="164" fontId="0" fillId="4" borderId="5" xfId="0" applyNumberFormat="1" applyFill="1" applyBorder="1" applyAlignment="1">
      <alignment horizontal="right"/>
    </xf>
    <xf numFmtId="164" fontId="0" fillId="5" borderId="7" xfId="0" applyNumberFormat="1" applyFill="1" applyBorder="1" applyAlignment="1">
      <alignment horizontal="right"/>
    </xf>
    <xf numFmtId="0" fontId="2" fillId="0" borderId="9" xfId="0" applyFont="1" applyBorder="1"/>
    <xf numFmtId="0" fontId="0" fillId="5" borderId="14" xfId="0" applyFill="1" applyBorder="1" applyAlignment="1">
      <alignment horizontal="right"/>
    </xf>
    <xf numFmtId="3" fontId="0" fillId="4" borderId="5" xfId="0" applyNumberFormat="1" applyFill="1" applyBorder="1" applyAlignment="1">
      <alignment horizontal="right"/>
    </xf>
    <xf numFmtId="3" fontId="0" fillId="5" borderId="0" xfId="0" applyNumberFormat="1" applyFill="1" applyAlignment="1">
      <alignment horizontal="right"/>
    </xf>
    <xf numFmtId="9" fontId="0" fillId="4" borderId="11" xfId="0" applyNumberFormat="1" applyFill="1" applyBorder="1" applyAlignment="1">
      <alignment horizontal="right"/>
    </xf>
    <xf numFmtId="9" fontId="0" fillId="4" borderId="13" xfId="0" applyNumberFormat="1" applyFill="1" applyBorder="1" applyAlignment="1">
      <alignment horizontal="right"/>
    </xf>
    <xf numFmtId="9" fontId="0" fillId="4" borderId="14" xfId="0" applyNumberFormat="1" applyFill="1" applyBorder="1" applyAlignment="1">
      <alignment horizontal="right"/>
    </xf>
    <xf numFmtId="9" fontId="2" fillId="4" borderId="14" xfId="0" applyNumberFormat="1" applyFont="1" applyFill="1" applyBorder="1" applyAlignment="1">
      <alignment horizontal="right"/>
    </xf>
    <xf numFmtId="0" fontId="6" fillId="0" borderId="0" xfId="3" applyAlignment="1">
      <alignment vertical="center"/>
    </xf>
    <xf numFmtId="0" fontId="0" fillId="3" borderId="0" xfId="0" applyFill="1" applyAlignment="1">
      <alignment vertical="top"/>
    </xf>
    <xf numFmtId="0" fontId="6" fillId="3" borderId="0" xfId="3" applyFill="1" applyAlignment="1">
      <alignment vertical="top"/>
    </xf>
    <xf numFmtId="1" fontId="0" fillId="0" borderId="0" xfId="0" applyNumberFormat="1"/>
    <xf numFmtId="1" fontId="3" fillId="0" borderId="0" xfId="4" applyNumberFormat="1" applyFont="1" applyAlignment="1">
      <alignment horizontal="right"/>
    </xf>
    <xf numFmtId="0" fontId="3" fillId="0" borderId="0" xfId="4" applyFont="1" applyAlignment="1">
      <alignment horizontal="left"/>
    </xf>
    <xf numFmtId="0" fontId="3" fillId="0" borderId="0" xfId="0" applyFont="1" applyAlignment="1">
      <alignment horizontal="left"/>
    </xf>
    <xf numFmtId="3" fontId="3" fillId="0" borderId="0" xfId="0" applyNumberFormat="1" applyFont="1" applyAlignment="1">
      <alignment horizontal="right"/>
    </xf>
    <xf numFmtId="0" fontId="0" fillId="3" borderId="10" xfId="0" applyFill="1" applyBorder="1"/>
    <xf numFmtId="164" fontId="0" fillId="3" borderId="2" xfId="0" applyNumberFormat="1" applyFill="1" applyBorder="1"/>
    <xf numFmtId="0" fontId="0" fillId="3" borderId="2" xfId="0" applyFill="1" applyBorder="1"/>
    <xf numFmtId="164" fontId="0" fillId="3" borderId="12" xfId="0" applyNumberFormat="1" applyFill="1" applyBorder="1"/>
    <xf numFmtId="0" fontId="3" fillId="0" borderId="10" xfId="4" applyFont="1" applyBorder="1" applyAlignment="1">
      <alignment horizontal="left"/>
    </xf>
    <xf numFmtId="1" fontId="3" fillId="0" borderId="2" xfId="4" applyNumberFormat="1" applyFont="1" applyBorder="1" applyAlignment="1">
      <alignment horizontal="right"/>
    </xf>
    <xf numFmtId="0" fontId="3" fillId="0" borderId="2" xfId="0" applyFont="1" applyBorder="1" applyAlignment="1">
      <alignment horizontal="left"/>
    </xf>
    <xf numFmtId="3" fontId="3" fillId="0" borderId="2" xfId="0" applyNumberFormat="1" applyFont="1" applyBorder="1" applyAlignment="1">
      <alignment horizontal="right"/>
    </xf>
    <xf numFmtId="3" fontId="2" fillId="4" borderId="0" xfId="0" applyNumberFormat="1" applyFont="1" applyFill="1" applyAlignment="1">
      <alignment horizontal="right"/>
    </xf>
    <xf numFmtId="0" fontId="0" fillId="4" borderId="2" xfId="0" applyFill="1" applyBorder="1" applyAlignment="1">
      <alignment horizontal="right"/>
    </xf>
    <xf numFmtId="3" fontId="0" fillId="4" borderId="12" xfId="0" applyNumberFormat="1" applyFill="1" applyBorder="1" applyAlignment="1">
      <alignment horizontal="right"/>
    </xf>
    <xf numFmtId="9" fontId="0" fillId="4" borderId="3" xfId="0" applyNumberFormat="1" applyFill="1" applyBorder="1" applyAlignment="1">
      <alignment horizontal="right"/>
    </xf>
    <xf numFmtId="9" fontId="0" fillId="5" borderId="0" xfId="0" applyNumberFormat="1" applyFill="1" applyAlignment="1">
      <alignment horizontal="right"/>
    </xf>
    <xf numFmtId="9" fontId="0" fillId="4" borderId="0" xfId="0" applyNumberFormat="1" applyFill="1" applyAlignment="1">
      <alignment horizontal="right"/>
    </xf>
    <xf numFmtId="9" fontId="0" fillId="4" borderId="2" xfId="0" applyNumberFormat="1" applyFill="1" applyBorder="1" applyAlignment="1">
      <alignment horizontal="right"/>
    </xf>
    <xf numFmtId="9" fontId="0" fillId="4" borderId="12" xfId="0" applyNumberFormat="1" applyFill="1" applyBorder="1" applyAlignment="1">
      <alignment horizontal="right"/>
    </xf>
    <xf numFmtId="164" fontId="0" fillId="4" borderId="0" xfId="0" applyNumberFormat="1" applyFill="1" applyAlignment="1">
      <alignment horizontal="right"/>
    </xf>
    <xf numFmtId="164" fontId="0" fillId="5" borderId="0" xfId="0" applyNumberFormat="1" applyFill="1" applyAlignment="1">
      <alignment horizontal="right"/>
    </xf>
    <xf numFmtId="0" fontId="11" fillId="6" borderId="2" xfId="0" applyFont="1" applyFill="1" applyBorder="1" applyAlignment="1">
      <alignment horizontal="right" vertical="center" wrapText="1"/>
    </xf>
    <xf numFmtId="0" fontId="11" fillId="6" borderId="12" xfId="0" applyFont="1" applyFill="1" applyBorder="1" applyAlignment="1">
      <alignment horizontal="right" vertical="center" wrapText="1"/>
    </xf>
    <xf numFmtId="0" fontId="10" fillId="0" borderId="0" xfId="0" applyFont="1" applyAlignment="1">
      <alignment horizontal="right" vertical="center"/>
    </xf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vertical="center"/>
    </xf>
    <xf numFmtId="0" fontId="0" fillId="0" borderId="0" xfId="0" applyAlignment="1">
      <alignment vertical="center"/>
    </xf>
    <xf numFmtId="0" fontId="11" fillId="6" borderId="17" xfId="0" applyFont="1" applyFill="1" applyBorder="1" applyAlignment="1">
      <alignment vertical="center" wrapText="1"/>
    </xf>
    <xf numFmtId="0" fontId="12" fillId="6" borderId="2" xfId="0" applyFont="1" applyFill="1" applyBorder="1" applyAlignment="1">
      <alignment horizontal="right" vertical="center" wrapText="1"/>
    </xf>
    <xf numFmtId="0" fontId="11" fillId="6" borderId="15" xfId="0" applyFont="1" applyFill="1" applyBorder="1" applyAlignment="1">
      <alignment horizontal="right" vertical="center" wrapText="1"/>
    </xf>
    <xf numFmtId="0" fontId="0" fillId="0" borderId="0" xfId="0" applyAlignment="1">
      <alignment horizontal="right"/>
    </xf>
    <xf numFmtId="2" fontId="0" fillId="0" borderId="0" xfId="0" applyNumberFormat="1"/>
    <xf numFmtId="9" fontId="2" fillId="0" borderId="0" xfId="0" applyNumberFormat="1" applyFont="1"/>
    <xf numFmtId="0" fontId="11" fillId="3" borderId="18" xfId="0" applyFont="1" applyFill="1" applyBorder="1" applyAlignment="1">
      <alignment vertical="center" wrapText="1"/>
    </xf>
    <xf numFmtId="0" fontId="10" fillId="0" borderId="20" xfId="0" applyFont="1" applyBorder="1" applyAlignment="1">
      <alignment vertical="center" wrapText="1"/>
    </xf>
    <xf numFmtId="0" fontId="10" fillId="6" borderId="20" xfId="0" applyFont="1" applyFill="1" applyBorder="1" applyAlignment="1">
      <alignment vertical="center" wrapText="1"/>
    </xf>
    <xf numFmtId="0" fontId="10" fillId="6" borderId="14" xfId="0" applyFont="1" applyFill="1" applyBorder="1" applyAlignment="1">
      <alignment horizontal="right" vertical="center" wrapText="1"/>
    </xf>
    <xf numFmtId="0" fontId="11" fillId="3" borderId="15" xfId="0" applyFont="1" applyFill="1" applyBorder="1" applyAlignment="1">
      <alignment horizontal="right" vertical="center" wrapText="1"/>
    </xf>
    <xf numFmtId="0" fontId="0" fillId="0" borderId="0" xfId="0" applyAlignment="1">
      <alignment wrapText="1"/>
    </xf>
    <xf numFmtId="0" fontId="2" fillId="0" borderId="0" xfId="0" applyFont="1" applyAlignment="1">
      <alignment wrapText="1"/>
    </xf>
    <xf numFmtId="2" fontId="2" fillId="0" borderId="0" xfId="0" applyNumberFormat="1" applyFont="1"/>
    <xf numFmtId="4" fontId="0" fillId="0" borderId="0" xfId="0" applyNumberFormat="1"/>
    <xf numFmtId="0" fontId="10" fillId="0" borderId="21" xfId="0" applyFont="1" applyBorder="1" applyAlignment="1">
      <alignment horizontal="right" vertical="center" wrapText="1"/>
    </xf>
    <xf numFmtId="0" fontId="10" fillId="6" borderId="22" xfId="0" applyFont="1" applyFill="1" applyBorder="1" applyAlignment="1">
      <alignment horizontal="right" vertical="center" wrapText="1"/>
    </xf>
    <xf numFmtId="0" fontId="10" fillId="0" borderId="22" xfId="0" applyFont="1" applyBorder="1" applyAlignment="1">
      <alignment horizontal="right" vertical="center" wrapText="1"/>
    </xf>
    <xf numFmtId="165" fontId="13" fillId="0" borderId="23" xfId="0" applyNumberFormat="1" applyFont="1" applyBorder="1" applyAlignment="1">
      <alignment horizontal="right" vertical="center" wrapText="1"/>
    </xf>
    <xf numFmtId="165" fontId="10" fillId="0" borderId="24" xfId="0" applyNumberFormat="1" applyFont="1" applyBorder="1" applyAlignment="1">
      <alignment horizontal="right" vertical="center" wrapText="1"/>
    </xf>
    <xf numFmtId="165" fontId="13" fillId="0" borderId="24" xfId="0" applyNumberFormat="1" applyFont="1" applyBorder="1" applyAlignment="1">
      <alignment horizontal="right" vertical="center" wrapText="1"/>
    </xf>
    <xf numFmtId="165" fontId="10" fillId="0" borderId="25" xfId="0" applyNumberFormat="1" applyFont="1" applyBorder="1" applyAlignment="1">
      <alignment horizontal="right" vertical="center" wrapText="1"/>
    </xf>
    <xf numFmtId="165" fontId="13" fillId="6" borderId="19" xfId="0" applyNumberFormat="1" applyFont="1" applyFill="1" applyBorder="1" applyAlignment="1">
      <alignment horizontal="right" vertical="center" wrapText="1"/>
    </xf>
    <xf numFmtId="165" fontId="10" fillId="6" borderId="16" xfId="0" applyNumberFormat="1" applyFont="1" applyFill="1" applyBorder="1" applyAlignment="1">
      <alignment horizontal="right" vertical="center" wrapText="1"/>
    </xf>
    <xf numFmtId="165" fontId="13" fillId="6" borderId="16" xfId="0" applyNumberFormat="1" applyFont="1" applyFill="1" applyBorder="1" applyAlignment="1">
      <alignment horizontal="right" vertical="center" wrapText="1"/>
    </xf>
    <xf numFmtId="165" fontId="10" fillId="6" borderId="26" xfId="0" applyNumberFormat="1" applyFont="1" applyFill="1" applyBorder="1" applyAlignment="1">
      <alignment horizontal="right" vertical="center" wrapText="1"/>
    </xf>
    <xf numFmtId="165" fontId="13" fillId="0" borderId="19" xfId="0" applyNumberFormat="1" applyFont="1" applyBorder="1" applyAlignment="1">
      <alignment horizontal="right" vertical="center" wrapText="1"/>
    </xf>
    <xf numFmtId="165" fontId="10" fillId="0" borderId="16" xfId="0" applyNumberFormat="1" applyFont="1" applyBorder="1" applyAlignment="1">
      <alignment horizontal="right" vertical="center" wrapText="1"/>
    </xf>
    <xf numFmtId="165" fontId="13" fillId="0" borderId="16" xfId="0" applyNumberFormat="1" applyFont="1" applyBorder="1" applyAlignment="1">
      <alignment horizontal="right" vertical="center" wrapText="1"/>
    </xf>
    <xf numFmtId="165" fontId="10" fillId="0" borderId="26" xfId="0" applyNumberFormat="1" applyFont="1" applyBorder="1" applyAlignment="1">
      <alignment horizontal="right" vertical="center" wrapText="1"/>
    </xf>
    <xf numFmtId="165" fontId="13" fillId="6" borderId="6" xfId="0" applyNumberFormat="1" applyFont="1" applyFill="1" applyBorder="1" applyAlignment="1">
      <alignment horizontal="right" vertical="center" wrapText="1"/>
    </xf>
    <xf numFmtId="165" fontId="10" fillId="6" borderId="1" xfId="0" applyNumberFormat="1" applyFont="1" applyFill="1" applyBorder="1" applyAlignment="1">
      <alignment horizontal="right" vertical="center" wrapText="1"/>
    </xf>
    <xf numFmtId="165" fontId="13" fillId="6" borderId="1" xfId="0" applyNumberFormat="1" applyFont="1" applyFill="1" applyBorder="1" applyAlignment="1">
      <alignment horizontal="right" vertical="center" wrapText="1"/>
    </xf>
    <xf numFmtId="165" fontId="10" fillId="6" borderId="7" xfId="0" applyNumberFormat="1" applyFont="1" applyFill="1" applyBorder="1" applyAlignment="1">
      <alignment horizontal="right" vertical="center" wrapText="1"/>
    </xf>
    <xf numFmtId="165" fontId="12" fillId="3" borderId="10" xfId="0" applyNumberFormat="1" applyFont="1" applyFill="1" applyBorder="1" applyAlignment="1">
      <alignment horizontal="right" vertical="center" wrapText="1"/>
    </xf>
    <xf numFmtId="165" fontId="11" fillId="3" borderId="2" xfId="0" applyNumberFormat="1" applyFont="1" applyFill="1" applyBorder="1" applyAlignment="1">
      <alignment horizontal="right" vertical="center" wrapText="1"/>
    </xf>
    <xf numFmtId="165" fontId="12" fillId="3" borderId="2" xfId="0" applyNumberFormat="1" applyFont="1" applyFill="1" applyBorder="1" applyAlignment="1">
      <alignment horizontal="right" vertical="center" wrapText="1"/>
    </xf>
    <xf numFmtId="165" fontId="11" fillId="3" borderId="12" xfId="0" applyNumberFormat="1" applyFont="1" applyFill="1" applyBorder="1" applyAlignment="1">
      <alignment horizontal="right" vertical="center" wrapText="1"/>
    </xf>
    <xf numFmtId="165" fontId="0" fillId="0" borderId="0" xfId="0" applyNumberFormat="1"/>
    <xf numFmtId="165" fontId="0" fillId="3" borderId="0" xfId="0" applyNumberFormat="1" applyFill="1"/>
    <xf numFmtId="0" fontId="0" fillId="4" borderId="2" xfId="0" applyFill="1" applyBorder="1"/>
    <xf numFmtId="165" fontId="0" fillId="4" borderId="2" xfId="0" applyNumberFormat="1" applyFill="1" applyBorder="1"/>
    <xf numFmtId="165" fontId="11" fillId="4" borderId="12" xfId="0" applyNumberFormat="1" applyFont="1" applyFill="1" applyBorder="1" applyAlignment="1">
      <alignment horizontal="right" vertical="center" wrapText="1"/>
    </xf>
    <xf numFmtId="0" fontId="12" fillId="6" borderId="10" xfId="0" applyFont="1" applyFill="1" applyBorder="1" applyAlignment="1">
      <alignment horizontal="right" vertical="center" wrapText="1"/>
    </xf>
    <xf numFmtId="0" fontId="2" fillId="4" borderId="10" xfId="0" applyFont="1" applyFill="1" applyBorder="1"/>
    <xf numFmtId="0" fontId="17" fillId="0" borderId="0" xfId="0" applyFont="1"/>
    <xf numFmtId="0" fontId="14" fillId="0" borderId="0" xfId="0" applyFont="1"/>
    <xf numFmtId="0" fontId="15" fillId="0" borderId="0" xfId="0" applyFont="1"/>
    <xf numFmtId="0" fontId="16" fillId="0" borderId="0" xfId="0" applyFont="1"/>
    <xf numFmtId="0" fontId="0" fillId="0" borderId="2" xfId="0" applyBorder="1" applyAlignment="1">
      <alignment wrapText="1"/>
    </xf>
    <xf numFmtId="1" fontId="0" fillId="7" borderId="0" xfId="0" applyNumberFormat="1" applyFill="1"/>
    <xf numFmtId="0" fontId="2" fillId="0" borderId="2" xfId="0" applyFont="1" applyBorder="1" applyAlignment="1">
      <alignment wrapText="1"/>
    </xf>
    <xf numFmtId="0" fontId="5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6" fillId="0" borderId="0" xfId="3" applyAlignment="1">
      <alignment horizontal="center"/>
    </xf>
    <xf numFmtId="0" fontId="0" fillId="0" borderId="0" xfId="0" applyAlignment="1">
      <alignment horizontal="center"/>
    </xf>
    <xf numFmtId="0" fontId="2" fillId="0" borderId="11" xfId="0" applyFont="1" applyBorder="1"/>
    <xf numFmtId="0" fontId="2" fillId="0" borderId="3" xfId="0" applyFont="1" applyBorder="1"/>
    <xf numFmtId="0" fontId="2" fillId="0" borderId="5" xfId="0" applyFont="1" applyBorder="1"/>
    <xf numFmtId="0" fontId="11" fillId="0" borderId="14" xfId="0" applyFont="1" applyBorder="1"/>
    <xf numFmtId="0" fontId="11" fillId="0" borderId="1" xfId="0" applyFont="1" applyBorder="1"/>
    <xf numFmtId="0" fontId="11" fillId="0" borderId="7" xfId="0" applyFont="1" applyBorder="1"/>
    <xf numFmtId="0" fontId="10" fillId="0" borderId="11" xfId="0" applyFont="1" applyBorder="1"/>
    <xf numFmtId="0" fontId="10" fillId="0" borderId="3" xfId="0" applyFont="1" applyBorder="1"/>
    <xf numFmtId="0" fontId="10" fillId="0" borderId="5" xfId="0" applyFont="1" applyBorder="1"/>
    <xf numFmtId="0" fontId="10" fillId="0" borderId="13" xfId="0" applyFont="1" applyBorder="1"/>
    <xf numFmtId="0" fontId="10" fillId="0" borderId="0" xfId="0" applyFont="1"/>
    <xf numFmtId="0" fontId="10" fillId="0" borderId="9" xfId="0" applyFont="1" applyBorder="1"/>
    <xf numFmtId="0" fontId="10" fillId="0" borderId="14" xfId="0" applyFont="1" applyBorder="1"/>
    <xf numFmtId="0" fontId="10" fillId="0" borderId="1" xfId="0" applyFont="1" applyBorder="1"/>
    <xf numFmtId="0" fontId="10" fillId="0" borderId="7" xfId="0" applyFont="1" applyBorder="1"/>
    <xf numFmtId="0" fontId="11" fillId="0" borderId="10" xfId="0" applyFont="1" applyBorder="1"/>
    <xf numFmtId="0" fontId="11" fillId="0" borderId="2" xfId="0" applyFont="1" applyBorder="1"/>
    <xf numFmtId="0" fontId="11" fillId="0" borderId="12" xfId="0" applyFont="1" applyBorder="1"/>
    <xf numFmtId="0" fontId="11" fillId="0" borderId="0" xfId="0" applyFont="1"/>
    <xf numFmtId="0" fontId="2" fillId="0" borderId="1" xfId="0" applyFont="1" applyBorder="1" applyAlignment="1">
      <alignment wrapText="1"/>
    </xf>
    <xf numFmtId="0" fontId="0" fillId="0" borderId="1" xfId="0" applyBorder="1" applyAlignment="1">
      <alignment wrapText="1"/>
    </xf>
  </cellXfs>
  <cellStyles count="5">
    <cellStyle name="Good" xfId="1" builtinId="26"/>
    <cellStyle name="Hyperlink" xfId="3" builtinId="8"/>
    <cellStyle name="Normal" xfId="0" builtinId="0"/>
    <cellStyle name="Normal 10" xfId="4"/>
    <cellStyle name="Normal 2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png"/><Relationship Id="rId1" Type="http://schemas.openxmlformats.org/officeDocument/2006/relationships/image" Target="../media/image4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8.png"/><Relationship Id="rId1" Type="http://schemas.openxmlformats.org/officeDocument/2006/relationships/image" Target="../media/image7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39</xdr:col>
      <xdr:colOff>581025</xdr:colOff>
      <xdr:row>3</xdr:row>
      <xdr:rowOff>40005</xdr:rowOff>
    </xdr:from>
    <xdr:to>
      <xdr:col>52</xdr:col>
      <xdr:colOff>438150</xdr:colOff>
      <xdr:row>36</xdr:row>
      <xdr:rowOff>17780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7DF2017-8807-8BD6-1677-E3E1E8A1F5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784550" y="744855"/>
          <a:ext cx="7772400" cy="603948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268605</xdr:colOff>
      <xdr:row>33</xdr:row>
      <xdr:rowOff>65346</xdr:rowOff>
    </xdr:from>
    <xdr:to>
      <xdr:col>9</xdr:col>
      <xdr:colOff>67945</xdr:colOff>
      <xdr:row>52</xdr:row>
      <xdr:rowOff>59690</xdr:rowOff>
    </xdr:to>
    <xdr:pic>
      <xdr:nvPicPr>
        <xdr:cNvPr id="2" name="Picture 1" descr="Chart, line chart&#10;&#10;Description automatically generated">
          <a:extLst>
            <a:ext uri="{FF2B5EF4-FFF2-40B4-BE49-F238E27FC236}">
              <a16:creationId xmlns:a16="http://schemas.microsoft.com/office/drawing/2014/main" id="{599A9662-0D6D-5A53-A791-7490FBB0B3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8205" y="6151821"/>
          <a:ext cx="6866890" cy="3432869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476796</xdr:colOff>
      <xdr:row>3</xdr:row>
      <xdr:rowOff>123825</xdr:rowOff>
    </xdr:from>
    <xdr:to>
      <xdr:col>22</xdr:col>
      <xdr:colOff>588010</xdr:colOff>
      <xdr:row>22</xdr:row>
      <xdr:rowOff>95250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8C460D7-6081-ED85-55A6-6AE2FAF1A7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268246" y="781050"/>
          <a:ext cx="6816814" cy="340995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18</xdr:col>
      <xdr:colOff>307649</xdr:colOff>
      <xdr:row>7</xdr:row>
      <xdr:rowOff>100965</xdr:rowOff>
    </xdr:from>
    <xdr:to>
      <xdr:col>32</xdr:col>
      <xdr:colOff>476885</xdr:colOff>
      <xdr:row>31</xdr:row>
      <xdr:rowOff>91440</xdr:rowOff>
    </xdr:to>
    <xdr:pic>
      <xdr:nvPicPr>
        <xdr:cNvPr id="2" name="Picture 1" descr="Chart&#10;&#10;Description automatically generated">
          <a:extLst>
            <a:ext uri="{FF2B5EF4-FFF2-40B4-BE49-F238E27FC236}">
              <a16:creationId xmlns:a16="http://schemas.microsoft.com/office/drawing/2014/main" id="{43CED270-8C0F-4913-B76E-0CEF455118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861599" y="1002030"/>
          <a:ext cx="8703636" cy="4337685"/>
        </a:xfrm>
        <a:prstGeom prst="rect">
          <a:avLst/>
        </a:prstGeom>
      </xdr:spPr>
    </xdr:pic>
    <xdr:clientData/>
  </xdr:twoCellAnchor>
  <xdr:twoCellAnchor editAs="oneCell">
    <xdr:from>
      <xdr:col>14</xdr:col>
      <xdr:colOff>434340</xdr:colOff>
      <xdr:row>9</xdr:row>
      <xdr:rowOff>163830</xdr:rowOff>
    </xdr:from>
    <xdr:to>
      <xdr:col>18</xdr:col>
      <xdr:colOff>79453</xdr:colOff>
      <xdr:row>28</xdr:row>
      <xdr:rowOff>38100</xdr:rowOff>
    </xdr:to>
    <xdr:pic>
      <xdr:nvPicPr>
        <xdr:cNvPr id="3" name="Picture 2" descr="Graphical user interface, text, application&#10;&#10;Description automatically generated">
          <a:extLst>
            <a:ext uri="{FF2B5EF4-FFF2-40B4-BE49-F238E27FC236}">
              <a16:creationId xmlns:a16="http://schemas.microsoft.com/office/drawing/2014/main" id="{766FDF99-A89E-4A1B-9BB7-6329E0AA2FC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717" t="452" r="35669" b="50468"/>
        <a:stretch/>
      </xdr:blipFill>
      <xdr:spPr bwMode="auto">
        <a:xfrm>
          <a:off x="10553700" y="1434465"/>
          <a:ext cx="2079703" cy="3308985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0</xdr:colOff>
      <xdr:row>2</xdr:row>
      <xdr:rowOff>0</xdr:rowOff>
    </xdr:from>
    <xdr:to>
      <xdr:col>20</xdr:col>
      <xdr:colOff>245110</xdr:colOff>
      <xdr:row>30</xdr:row>
      <xdr:rowOff>143510</xdr:rowOff>
    </xdr:to>
    <xdr:pic>
      <xdr:nvPicPr>
        <xdr:cNvPr id="2" name="Picture 1" descr="Chart&#10;&#10;Description automatically generated with low confidence">
          <a:extLst>
            <a:ext uri="{FF2B5EF4-FFF2-40B4-BE49-F238E27FC236}">
              <a16:creationId xmlns:a16="http://schemas.microsoft.com/office/drawing/2014/main" id="{7CB71F5E-C80F-913C-98A5-CE8134F60D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91675" y="571500"/>
          <a:ext cx="5731510" cy="814451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342900</xdr:colOff>
      <xdr:row>1</xdr:row>
      <xdr:rowOff>171450</xdr:rowOff>
    </xdr:from>
    <xdr:to>
      <xdr:col>24</xdr:col>
      <xdr:colOff>190500</xdr:colOff>
      <xdr:row>38</xdr:row>
      <xdr:rowOff>129540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C1B82B6-68D4-4A92-B462-AA9505B059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048500" y="348615"/>
          <a:ext cx="7772400" cy="7395210"/>
        </a:xfrm>
        <a:prstGeom prst="rect">
          <a:avLst/>
        </a:prstGeom>
      </xdr:spPr>
    </xdr:pic>
    <xdr:clientData/>
  </xdr:twoCellAnchor>
  <xdr:twoCellAnchor editAs="oneCell">
    <xdr:from>
      <xdr:col>35</xdr:col>
      <xdr:colOff>561975</xdr:colOff>
      <xdr:row>0</xdr:row>
      <xdr:rowOff>0</xdr:rowOff>
    </xdr:from>
    <xdr:to>
      <xdr:col>48</xdr:col>
      <xdr:colOff>398145</xdr:colOff>
      <xdr:row>36</xdr:row>
      <xdr:rowOff>38100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5EDBBAC7-D3BC-46FF-80F7-05264C573D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897975" y="0"/>
          <a:ext cx="7772400" cy="74009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ww.nuffieldfjo.org.uk/resource/newborn-babies-urgent-care-proceedings" TargetMode="External"/><Relationship Id="rId1" Type="http://schemas.openxmlformats.org/officeDocument/2006/relationships/hyperlink" Target="https://explore-education-statistics.service.gov.uk/find-statistics/children-looked-after-in-england-including-adoptions" TargetMode="External"/><Relationship Id="rId4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0"/>
  <sheetViews>
    <sheetView workbookViewId="0">
      <selection activeCell="C11" sqref="C11"/>
    </sheetView>
  </sheetViews>
  <sheetFormatPr defaultRowHeight="15" x14ac:dyDescent="0.25"/>
  <cols>
    <col min="1" max="1" width="28.28515625" customWidth="1"/>
    <col min="2" max="2" width="21.140625" style="175" customWidth="1"/>
    <col min="3" max="3" width="107.85546875" customWidth="1"/>
  </cols>
  <sheetData>
    <row r="1" spans="1:3" ht="21" x14ac:dyDescent="0.35">
      <c r="A1" s="3" t="s">
        <v>0</v>
      </c>
      <c r="B1" s="172"/>
    </row>
    <row r="2" spans="1:3" x14ac:dyDescent="0.25">
      <c r="A2" s="1" t="s">
        <v>1</v>
      </c>
      <c r="B2" s="173"/>
    </row>
    <row r="3" spans="1:3" x14ac:dyDescent="0.25">
      <c r="A3" s="1"/>
      <c r="B3" s="173" t="s">
        <v>2</v>
      </c>
      <c r="C3" s="1" t="s">
        <v>3</v>
      </c>
    </row>
    <row r="4" spans="1:3" x14ac:dyDescent="0.25">
      <c r="A4" t="s">
        <v>4</v>
      </c>
      <c r="B4" s="174">
        <v>8</v>
      </c>
      <c r="C4" t="s">
        <v>5</v>
      </c>
    </row>
    <row r="5" spans="1:3" x14ac:dyDescent="0.25">
      <c r="A5" t="s">
        <v>6</v>
      </c>
      <c r="B5" s="175">
        <v>10</v>
      </c>
      <c r="C5" t="s">
        <v>7</v>
      </c>
    </row>
    <row r="6" spans="1:3" x14ac:dyDescent="0.25">
      <c r="A6" t="s">
        <v>8</v>
      </c>
      <c r="B6" s="175">
        <v>12</v>
      </c>
      <c r="C6" t="s">
        <v>9</v>
      </c>
    </row>
    <row r="7" spans="1:3" x14ac:dyDescent="0.25">
      <c r="A7" t="s">
        <v>10</v>
      </c>
      <c r="B7" s="175" t="s">
        <v>11</v>
      </c>
      <c r="C7" t="s">
        <v>12</v>
      </c>
    </row>
    <row r="8" spans="1:3" x14ac:dyDescent="0.25">
      <c r="A8" t="s">
        <v>13</v>
      </c>
    </row>
    <row r="9" spans="1:3" x14ac:dyDescent="0.25">
      <c r="A9" t="s">
        <v>14</v>
      </c>
      <c r="B9" s="175">
        <v>24</v>
      </c>
      <c r="C9" t="s">
        <v>15</v>
      </c>
    </row>
    <row r="10" spans="1:3" x14ac:dyDescent="0.25">
      <c r="A10" t="s">
        <v>16</v>
      </c>
      <c r="B10" s="175">
        <v>24</v>
      </c>
      <c r="C10" t="s">
        <v>17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G213"/>
  <sheetViews>
    <sheetView workbookViewId="0">
      <selection activeCell="J2" sqref="J2"/>
    </sheetView>
  </sheetViews>
  <sheetFormatPr defaultRowHeight="15" x14ac:dyDescent="0.25"/>
  <cols>
    <col min="1" max="1" width="14.28515625" style="48" customWidth="1"/>
    <col min="2" max="2" width="17.28515625" style="48" customWidth="1"/>
    <col min="3" max="3" width="23.42578125" customWidth="1"/>
    <col min="20" max="20" width="17.42578125" customWidth="1"/>
    <col min="21" max="21" width="9.28515625" style="48" customWidth="1"/>
    <col min="22" max="22" width="21.5703125" style="48" customWidth="1"/>
    <col min="23" max="23" width="18.140625" customWidth="1"/>
    <col min="24" max="24" width="10.85546875" bestFit="1" customWidth="1"/>
    <col min="28" max="28" width="9.5703125" customWidth="1"/>
    <col min="38" max="38" width="11.85546875" customWidth="1"/>
    <col min="40" max="59" width="8.85546875" style="48"/>
  </cols>
  <sheetData>
    <row r="1" spans="1:59" s="48" customFormat="1" ht="26.25" x14ac:dyDescent="0.4">
      <c r="B1" s="56" t="s">
        <v>18</v>
      </c>
      <c r="C1" s="57" t="s">
        <v>19</v>
      </c>
      <c r="G1"/>
      <c r="J1" s="48" t="s">
        <v>20</v>
      </c>
      <c r="W1" s="57" t="s">
        <v>21</v>
      </c>
      <c r="Y1" s="58"/>
      <c r="Z1" s="89" t="s">
        <v>22</v>
      </c>
      <c r="AA1" s="90" t="s">
        <v>23</v>
      </c>
      <c r="AB1" s="89"/>
      <c r="AC1" s="89"/>
      <c r="AD1" s="89"/>
      <c r="AE1" s="89"/>
      <c r="AF1" s="89"/>
      <c r="AG1" s="89"/>
      <c r="AH1" s="89"/>
    </row>
    <row r="2" spans="1:59" s="48" customFormat="1" ht="15" customHeight="1" x14ac:dyDescent="0.25">
      <c r="E2" s="58" t="s">
        <v>24</v>
      </c>
      <c r="F2" s="48" t="s">
        <v>25</v>
      </c>
      <c r="J2" s="48" t="s">
        <v>26</v>
      </c>
      <c r="Y2" s="58" t="s">
        <v>27</v>
      </c>
      <c r="Z2" s="48" t="s">
        <v>28</v>
      </c>
      <c r="AA2" s="88" t="s">
        <v>29</v>
      </c>
    </row>
    <row r="3" spans="1:59" s="48" customFormat="1" ht="15" customHeight="1" x14ac:dyDescent="0.35">
      <c r="B3" s="56"/>
      <c r="E3" s="58"/>
      <c r="Y3" s="58"/>
      <c r="AA3" s="88"/>
    </row>
    <row r="4" spans="1:59" s="48" customFormat="1" ht="15" customHeight="1" x14ac:dyDescent="0.35">
      <c r="B4" s="56"/>
      <c r="E4" s="58"/>
      <c r="Y4" s="58"/>
      <c r="AA4" s="88"/>
    </row>
    <row r="5" spans="1:59" s="48" customFormat="1" ht="15" customHeight="1" x14ac:dyDescent="0.25">
      <c r="W5" s="58"/>
    </row>
    <row r="6" spans="1:59" x14ac:dyDescent="0.25">
      <c r="B6" s="48" t="s">
        <v>30</v>
      </c>
      <c r="C6" s="1" t="s">
        <v>31</v>
      </c>
      <c r="E6" s="1"/>
      <c r="W6" s="1" t="s">
        <v>32</v>
      </c>
    </row>
    <row r="7" spans="1:59" x14ac:dyDescent="0.25">
      <c r="A7" s="54"/>
      <c r="B7" s="54" t="s">
        <v>33</v>
      </c>
      <c r="C7" s="5" t="s">
        <v>34</v>
      </c>
      <c r="D7" s="6"/>
      <c r="E7" s="5" t="s">
        <v>35</v>
      </c>
      <c r="F7" s="6" t="s">
        <v>36</v>
      </c>
      <c r="G7" s="6" t="s">
        <v>37</v>
      </c>
      <c r="H7" s="6" t="s">
        <v>38</v>
      </c>
      <c r="I7" s="6" t="s">
        <v>39</v>
      </c>
      <c r="J7" s="6" t="s">
        <v>40</v>
      </c>
      <c r="K7" s="6" t="s">
        <v>41</v>
      </c>
      <c r="L7" s="6" t="s">
        <v>42</v>
      </c>
      <c r="M7" s="6" t="s">
        <v>43</v>
      </c>
      <c r="N7" s="6" t="s">
        <v>44</v>
      </c>
      <c r="O7" s="6" t="s">
        <v>45</v>
      </c>
      <c r="P7" s="6" t="s">
        <v>46</v>
      </c>
      <c r="Q7" s="7" t="s">
        <v>47</v>
      </c>
      <c r="R7" s="7" t="s">
        <v>48</v>
      </c>
      <c r="S7" s="7" t="s">
        <v>49</v>
      </c>
      <c r="T7" s="7" t="s">
        <v>50</v>
      </c>
      <c r="U7" s="49"/>
      <c r="V7" s="48" t="s">
        <v>30</v>
      </c>
      <c r="W7" s="5" t="s">
        <v>34</v>
      </c>
      <c r="X7" s="5" t="s">
        <v>51</v>
      </c>
      <c r="Y7" s="28" t="s">
        <v>35</v>
      </c>
      <c r="Z7" s="6" t="s">
        <v>36</v>
      </c>
      <c r="AA7" s="6" t="s">
        <v>37</v>
      </c>
      <c r="AB7" s="6" t="s">
        <v>38</v>
      </c>
      <c r="AC7" s="6" t="s">
        <v>39</v>
      </c>
      <c r="AD7" s="6" t="s">
        <v>40</v>
      </c>
      <c r="AE7" s="6" t="s">
        <v>41</v>
      </c>
      <c r="AF7" s="6" t="s">
        <v>42</v>
      </c>
      <c r="AG7" s="6" t="s">
        <v>43</v>
      </c>
      <c r="AH7" s="6" t="s">
        <v>44</v>
      </c>
      <c r="AI7" s="6" t="s">
        <v>45</v>
      </c>
      <c r="AJ7" s="6" t="s">
        <v>46</v>
      </c>
      <c r="AK7" s="7" t="s">
        <v>47</v>
      </c>
      <c r="AL7" s="7" t="s">
        <v>48</v>
      </c>
      <c r="AM7" s="7" t="s">
        <v>49</v>
      </c>
    </row>
    <row r="8" spans="1:59" s="4" customFormat="1" ht="18" customHeight="1" x14ac:dyDescent="0.25">
      <c r="A8" s="48"/>
      <c r="B8" s="48"/>
      <c r="C8" s="23" t="s">
        <v>52</v>
      </c>
      <c r="D8" s="24"/>
      <c r="E8" s="23">
        <v>180</v>
      </c>
      <c r="F8" s="24">
        <v>180</v>
      </c>
      <c r="G8" s="24">
        <v>190</v>
      </c>
      <c r="H8" s="24">
        <v>230</v>
      </c>
      <c r="I8" s="24">
        <v>250</v>
      </c>
      <c r="J8" s="24">
        <v>240</v>
      </c>
      <c r="K8" s="24">
        <v>260</v>
      </c>
      <c r="L8" s="24">
        <v>240</v>
      </c>
      <c r="M8" s="24">
        <v>240</v>
      </c>
      <c r="N8" s="24">
        <v>210</v>
      </c>
      <c r="O8" s="24">
        <v>220</v>
      </c>
      <c r="P8" s="24">
        <v>180</v>
      </c>
      <c r="Q8" s="24">
        <v>150</v>
      </c>
      <c r="R8" s="23">
        <v>2770</v>
      </c>
      <c r="S8" s="84">
        <v>0.33657351154313486</v>
      </c>
      <c r="T8" s="82">
        <v>2820</v>
      </c>
      <c r="U8" s="50"/>
      <c r="V8" s="54" t="s">
        <v>53</v>
      </c>
      <c r="W8" s="23" t="s">
        <v>52</v>
      </c>
      <c r="X8" s="23">
        <v>1700</v>
      </c>
      <c r="Y8" s="18">
        <v>1830</v>
      </c>
      <c r="Z8" s="24">
        <v>2040</v>
      </c>
      <c r="AA8" s="24">
        <v>2250</v>
      </c>
      <c r="AB8" s="24">
        <v>2630</v>
      </c>
      <c r="AC8" s="24">
        <v>2810</v>
      </c>
      <c r="AD8" s="24">
        <v>2850</v>
      </c>
      <c r="AE8" s="24">
        <v>2640</v>
      </c>
      <c r="AF8" s="24">
        <v>2620</v>
      </c>
      <c r="AG8" s="24">
        <v>2810</v>
      </c>
      <c r="AH8" s="24">
        <v>3080</v>
      </c>
      <c r="AI8" s="24"/>
      <c r="AJ8" s="24"/>
      <c r="AK8" s="24"/>
      <c r="AL8" s="34">
        <v>27260</v>
      </c>
      <c r="AM8" s="60">
        <v>0.43974834650750122</v>
      </c>
      <c r="AN8" s="54"/>
      <c r="AO8" s="54"/>
      <c r="AP8" s="54"/>
      <c r="AQ8" s="54"/>
      <c r="AR8" s="54"/>
      <c r="AS8" s="54"/>
      <c r="AT8" s="54"/>
      <c r="AU8" s="54"/>
      <c r="AV8" s="54"/>
      <c r="AW8" s="54"/>
      <c r="AX8" s="54"/>
      <c r="AY8" s="54"/>
      <c r="AZ8" s="54"/>
      <c r="BA8" s="54"/>
      <c r="BB8" s="54"/>
      <c r="BC8" s="54"/>
      <c r="BD8" s="54"/>
      <c r="BE8" s="54"/>
      <c r="BF8" s="54"/>
      <c r="BG8" s="54"/>
    </row>
    <row r="9" spans="1:59" x14ac:dyDescent="0.25">
      <c r="C9" s="13" t="s">
        <v>54</v>
      </c>
      <c r="D9" s="17"/>
      <c r="E9" s="13">
        <v>90</v>
      </c>
      <c r="F9" s="17">
        <v>80</v>
      </c>
      <c r="G9" s="17">
        <v>100</v>
      </c>
      <c r="H9" s="17">
        <v>110</v>
      </c>
      <c r="I9" s="17">
        <v>100</v>
      </c>
      <c r="J9" s="17">
        <v>100</v>
      </c>
      <c r="K9" s="17">
        <v>90</v>
      </c>
      <c r="L9" s="17">
        <v>80</v>
      </c>
      <c r="M9" s="17">
        <v>80</v>
      </c>
      <c r="N9" s="17">
        <v>80</v>
      </c>
      <c r="O9" s="17">
        <v>60</v>
      </c>
      <c r="P9" s="17">
        <v>80</v>
      </c>
      <c r="Q9" s="17">
        <v>80</v>
      </c>
      <c r="R9" s="13">
        <v>1130</v>
      </c>
      <c r="S9" s="85">
        <v>0.13730255164034022</v>
      </c>
      <c r="T9" s="83">
        <v>1150</v>
      </c>
      <c r="U9" s="51"/>
      <c r="V9" s="55"/>
      <c r="W9" s="13" t="s">
        <v>54</v>
      </c>
      <c r="X9" s="13">
        <v>610</v>
      </c>
      <c r="Y9" s="17">
        <v>630</v>
      </c>
      <c r="Z9" s="17">
        <v>740</v>
      </c>
      <c r="AA9" s="17">
        <v>660</v>
      </c>
      <c r="AB9" s="17">
        <v>690</v>
      </c>
      <c r="AC9" s="17">
        <v>780</v>
      </c>
      <c r="AD9" s="17">
        <v>740</v>
      </c>
      <c r="AE9" s="17">
        <v>670</v>
      </c>
      <c r="AF9" s="17">
        <v>650</v>
      </c>
      <c r="AG9" s="17">
        <v>780</v>
      </c>
      <c r="AH9" s="17">
        <v>700</v>
      </c>
      <c r="AI9" s="17"/>
      <c r="AJ9" s="17"/>
      <c r="AK9" s="17"/>
      <c r="AL9" s="41">
        <v>7650</v>
      </c>
      <c r="AM9" s="62">
        <v>0.12340700112921439</v>
      </c>
    </row>
    <row r="10" spans="1:59" x14ac:dyDescent="0.25">
      <c r="C10" s="11" t="s">
        <v>55</v>
      </c>
      <c r="D10" s="18"/>
      <c r="E10" s="11">
        <v>80</v>
      </c>
      <c r="F10" s="18">
        <v>80</v>
      </c>
      <c r="G10" s="18">
        <v>100</v>
      </c>
      <c r="H10" s="18">
        <v>110</v>
      </c>
      <c r="I10" s="18">
        <v>90</v>
      </c>
      <c r="J10" s="18">
        <v>70</v>
      </c>
      <c r="K10" s="18">
        <v>90</v>
      </c>
      <c r="L10" s="18">
        <v>90</v>
      </c>
      <c r="M10" s="18">
        <v>100</v>
      </c>
      <c r="N10" s="18">
        <v>90</v>
      </c>
      <c r="O10" s="18">
        <v>80</v>
      </c>
      <c r="P10" s="18">
        <v>80</v>
      </c>
      <c r="Q10" s="12">
        <v>60</v>
      </c>
      <c r="R10" s="18">
        <v>1130</v>
      </c>
      <c r="S10" s="85">
        <v>0.13730255164034022</v>
      </c>
      <c r="T10" s="36">
        <v>1150</v>
      </c>
      <c r="U10" s="50"/>
      <c r="V10" s="55"/>
      <c r="W10" s="11" t="s">
        <v>55</v>
      </c>
      <c r="X10" s="11">
        <v>720</v>
      </c>
      <c r="Y10" s="18">
        <v>730</v>
      </c>
      <c r="Z10" s="18">
        <v>820</v>
      </c>
      <c r="AA10" s="18">
        <v>830</v>
      </c>
      <c r="AB10" s="18">
        <v>910</v>
      </c>
      <c r="AC10" s="18">
        <v>870</v>
      </c>
      <c r="AD10" s="18">
        <v>820</v>
      </c>
      <c r="AE10" s="18">
        <v>840</v>
      </c>
      <c r="AF10" s="18">
        <v>880</v>
      </c>
      <c r="AG10" s="18">
        <v>870</v>
      </c>
      <c r="AH10" s="18">
        <v>850</v>
      </c>
      <c r="AI10" s="18"/>
      <c r="AJ10" s="18"/>
      <c r="AK10" s="18"/>
      <c r="AL10" s="41">
        <v>9140</v>
      </c>
      <c r="AM10" s="63">
        <v>0.14744313598967576</v>
      </c>
    </row>
    <row r="11" spans="1:59" ht="15.6" customHeight="1" x14ac:dyDescent="0.25">
      <c r="C11" s="13" t="s">
        <v>56</v>
      </c>
      <c r="D11" s="17"/>
      <c r="E11" s="13">
        <v>90</v>
      </c>
      <c r="F11" s="17">
        <v>110</v>
      </c>
      <c r="G11" s="17">
        <v>120</v>
      </c>
      <c r="H11" s="17">
        <v>110</v>
      </c>
      <c r="I11" s="17">
        <v>80</v>
      </c>
      <c r="J11" s="17">
        <v>100</v>
      </c>
      <c r="K11" s="17">
        <v>80</v>
      </c>
      <c r="L11" s="17">
        <v>80</v>
      </c>
      <c r="M11" s="17">
        <v>70</v>
      </c>
      <c r="N11" s="17">
        <v>80</v>
      </c>
      <c r="O11" s="17">
        <v>70</v>
      </c>
      <c r="P11" s="17">
        <v>70</v>
      </c>
      <c r="Q11" s="14">
        <v>60</v>
      </c>
      <c r="R11" s="17">
        <v>1120</v>
      </c>
      <c r="S11" s="85">
        <v>0.13608748481166463</v>
      </c>
      <c r="T11" s="37">
        <v>1150</v>
      </c>
      <c r="U11" s="50"/>
      <c r="W11" s="13" t="s">
        <v>56</v>
      </c>
      <c r="X11" s="13">
        <v>550</v>
      </c>
      <c r="Y11" s="17">
        <v>650</v>
      </c>
      <c r="Z11" s="17">
        <v>730</v>
      </c>
      <c r="AA11" s="17">
        <v>660</v>
      </c>
      <c r="AB11" s="17">
        <v>720</v>
      </c>
      <c r="AC11" s="17">
        <v>720</v>
      </c>
      <c r="AD11" s="17">
        <v>690</v>
      </c>
      <c r="AE11" s="17">
        <v>660</v>
      </c>
      <c r="AF11" s="17">
        <v>640</v>
      </c>
      <c r="AG11" s="17">
        <v>720</v>
      </c>
      <c r="AH11" s="17">
        <v>620</v>
      </c>
      <c r="AI11" s="17"/>
      <c r="AJ11" s="17"/>
      <c r="AK11" s="17"/>
      <c r="AL11" s="41">
        <v>7360</v>
      </c>
      <c r="AM11" s="64">
        <v>0.11872882723019842</v>
      </c>
    </row>
    <row r="12" spans="1:59" x14ac:dyDescent="0.25">
      <c r="C12" s="13" t="s">
        <v>57</v>
      </c>
      <c r="D12" s="17"/>
      <c r="E12" s="13">
        <v>100</v>
      </c>
      <c r="F12" s="17">
        <v>100</v>
      </c>
      <c r="G12" s="17">
        <v>100</v>
      </c>
      <c r="H12" s="17">
        <v>90</v>
      </c>
      <c r="I12" s="17">
        <v>80</v>
      </c>
      <c r="J12" s="17">
        <v>100</v>
      </c>
      <c r="K12" s="17">
        <v>80</v>
      </c>
      <c r="L12" s="17">
        <v>90</v>
      </c>
      <c r="M12" s="17">
        <v>60</v>
      </c>
      <c r="N12" s="17">
        <v>90</v>
      </c>
      <c r="O12" s="17">
        <v>70</v>
      </c>
      <c r="P12" s="17">
        <v>70</v>
      </c>
      <c r="Q12" s="14">
        <v>40</v>
      </c>
      <c r="R12" s="17">
        <v>1070</v>
      </c>
      <c r="S12" s="85">
        <v>0.13001215066828675</v>
      </c>
      <c r="T12" s="37">
        <v>1130</v>
      </c>
      <c r="U12" s="50"/>
      <c r="W12" s="13" t="s">
        <v>57</v>
      </c>
      <c r="X12" s="13">
        <v>430</v>
      </c>
      <c r="Y12" s="17">
        <v>480</v>
      </c>
      <c r="Z12" s="17">
        <v>520</v>
      </c>
      <c r="AA12" s="17">
        <v>490</v>
      </c>
      <c r="AB12" s="17">
        <v>480</v>
      </c>
      <c r="AC12" s="17">
        <v>520</v>
      </c>
      <c r="AD12" s="17">
        <v>490</v>
      </c>
      <c r="AE12" s="17">
        <v>480</v>
      </c>
      <c r="AF12" s="17">
        <v>490</v>
      </c>
      <c r="AG12" s="17">
        <v>520</v>
      </c>
      <c r="AH12" s="17">
        <v>480</v>
      </c>
      <c r="AI12" s="17"/>
      <c r="AJ12" s="17"/>
      <c r="AK12" s="17"/>
      <c r="AL12" s="41">
        <v>5380</v>
      </c>
      <c r="AM12" s="64">
        <v>8.6788191643813517E-2</v>
      </c>
    </row>
    <row r="13" spans="1:59" x14ac:dyDescent="0.25">
      <c r="C13" s="8" t="s">
        <v>58</v>
      </c>
      <c r="D13" s="15"/>
      <c r="E13" s="8">
        <v>90</v>
      </c>
      <c r="F13" s="15">
        <v>110</v>
      </c>
      <c r="G13" s="15">
        <v>80</v>
      </c>
      <c r="H13" s="15">
        <v>100</v>
      </c>
      <c r="I13" s="15">
        <v>70</v>
      </c>
      <c r="J13" s="15">
        <v>80</v>
      </c>
      <c r="K13" s="15">
        <v>70</v>
      </c>
      <c r="L13" s="15">
        <v>70</v>
      </c>
      <c r="M13" s="15">
        <v>90</v>
      </c>
      <c r="N13" s="15">
        <v>80</v>
      </c>
      <c r="O13" s="15">
        <v>60</v>
      </c>
      <c r="P13" s="15">
        <v>50</v>
      </c>
      <c r="Q13" s="16">
        <v>50</v>
      </c>
      <c r="R13" s="15">
        <v>990</v>
      </c>
      <c r="S13" s="86">
        <v>0.12029161603888214</v>
      </c>
      <c r="T13" s="38">
        <v>1050</v>
      </c>
      <c r="U13" s="50"/>
      <c r="W13" s="8" t="s">
        <v>58</v>
      </c>
      <c r="X13" s="8">
        <v>370</v>
      </c>
      <c r="Y13" s="18">
        <v>460</v>
      </c>
      <c r="Z13" s="15">
        <v>480</v>
      </c>
      <c r="AA13" s="15">
        <v>480</v>
      </c>
      <c r="AB13" s="15">
        <v>480</v>
      </c>
      <c r="AC13" s="15">
        <v>480</v>
      </c>
      <c r="AD13" s="15">
        <v>530</v>
      </c>
      <c r="AE13" s="15">
        <v>530</v>
      </c>
      <c r="AF13" s="15">
        <v>470</v>
      </c>
      <c r="AG13" s="15">
        <v>480</v>
      </c>
      <c r="AH13" s="15">
        <v>440</v>
      </c>
      <c r="AI13" s="15"/>
      <c r="AJ13" s="15"/>
      <c r="AK13" s="15"/>
      <c r="AL13" s="42">
        <v>5200</v>
      </c>
      <c r="AM13" s="65">
        <v>8.3884497499596714E-2</v>
      </c>
    </row>
    <row r="14" spans="1:59" x14ac:dyDescent="0.25">
      <c r="C14" s="19" t="s">
        <v>59</v>
      </c>
      <c r="D14" s="20"/>
      <c r="E14" s="19">
        <v>640</v>
      </c>
      <c r="F14" s="20">
        <v>660</v>
      </c>
      <c r="G14" s="20">
        <v>700</v>
      </c>
      <c r="H14" s="20">
        <v>750</v>
      </c>
      <c r="I14" s="20">
        <v>680</v>
      </c>
      <c r="J14" s="20">
        <v>690</v>
      </c>
      <c r="K14" s="20">
        <v>670</v>
      </c>
      <c r="L14" s="20">
        <v>660</v>
      </c>
      <c r="M14" s="20">
        <v>640</v>
      </c>
      <c r="N14" s="20">
        <v>630</v>
      </c>
      <c r="O14" s="20">
        <v>560</v>
      </c>
      <c r="P14" s="20">
        <v>520</v>
      </c>
      <c r="Q14" s="21">
        <v>430</v>
      </c>
      <c r="R14" s="20">
        <v>8230</v>
      </c>
      <c r="S14" s="87">
        <v>1</v>
      </c>
      <c r="T14" s="39">
        <v>8450</v>
      </c>
      <c r="U14" s="52"/>
      <c r="W14" s="19" t="s">
        <v>59</v>
      </c>
      <c r="X14" s="43">
        <v>4380</v>
      </c>
      <c r="Y14" s="44">
        <v>4780</v>
      </c>
      <c r="Z14" s="45">
        <v>5330</v>
      </c>
      <c r="AA14" s="45">
        <v>5370</v>
      </c>
      <c r="AB14" s="45">
        <v>5910</v>
      </c>
      <c r="AC14" s="45">
        <v>6180</v>
      </c>
      <c r="AD14" s="45">
        <v>6120</v>
      </c>
      <c r="AE14" s="45">
        <v>5820</v>
      </c>
      <c r="AF14" s="45">
        <v>5750</v>
      </c>
      <c r="AG14" s="45">
        <v>6180</v>
      </c>
      <c r="AH14" s="45">
        <v>6160</v>
      </c>
      <c r="AI14" s="45">
        <v>6030</v>
      </c>
      <c r="AJ14" s="45">
        <v>5990</v>
      </c>
      <c r="AK14" s="39">
        <v>5620</v>
      </c>
      <c r="AL14" s="66">
        <v>61990</v>
      </c>
      <c r="AM14" s="67">
        <v>1</v>
      </c>
    </row>
    <row r="15" spans="1:59" x14ac:dyDescent="0.25">
      <c r="C15" s="22" t="s">
        <v>60</v>
      </c>
      <c r="D15" s="9"/>
      <c r="E15" s="30">
        <v>59460</v>
      </c>
      <c r="F15" s="32">
        <v>58900</v>
      </c>
      <c r="G15" s="32">
        <v>58670</v>
      </c>
      <c r="H15" s="32">
        <v>58260</v>
      </c>
      <c r="I15" s="32">
        <v>56850</v>
      </c>
      <c r="J15" s="32">
        <v>56430</v>
      </c>
      <c r="K15" s="32">
        <v>55780</v>
      </c>
      <c r="L15" s="32">
        <v>54740</v>
      </c>
      <c r="M15" s="32">
        <v>53540</v>
      </c>
      <c r="N15" s="32">
        <v>51960</v>
      </c>
      <c r="O15" s="32">
        <v>50460</v>
      </c>
      <c r="P15" s="32">
        <v>48080</v>
      </c>
      <c r="Q15" s="33">
        <v>47380</v>
      </c>
      <c r="R15" s="10"/>
      <c r="S15" s="10"/>
      <c r="T15" s="10"/>
      <c r="U15" s="53"/>
      <c r="W15" s="22" t="s">
        <v>60</v>
      </c>
      <c r="X15" s="30">
        <v>659720</v>
      </c>
      <c r="Y15" s="31">
        <v>672370</v>
      </c>
      <c r="Z15" s="32">
        <v>675050</v>
      </c>
      <c r="AA15" s="32">
        <v>687290</v>
      </c>
      <c r="AB15" s="32">
        <v>689650</v>
      </c>
      <c r="AC15" s="32">
        <v>686810</v>
      </c>
      <c r="AD15" s="32">
        <v>663760</v>
      </c>
      <c r="AE15" s="32">
        <v>662220</v>
      </c>
      <c r="AF15" s="32">
        <v>664090</v>
      </c>
      <c r="AG15" s="32">
        <v>686810</v>
      </c>
      <c r="AH15" s="32">
        <v>641510</v>
      </c>
      <c r="AI15" s="32">
        <v>621860</v>
      </c>
      <c r="AJ15" s="32">
        <v>604180</v>
      </c>
      <c r="AK15" s="32">
        <v>587880</v>
      </c>
      <c r="AL15" s="10"/>
    </row>
    <row r="16" spans="1:59" s="48" customFormat="1" x14ac:dyDescent="0.25">
      <c r="C16" s="48" t="s">
        <v>61</v>
      </c>
      <c r="W16" s="48" t="s">
        <v>61</v>
      </c>
      <c r="AI16" s="95"/>
    </row>
    <row r="17" spans="2:39" s="48" customFormat="1" x14ac:dyDescent="0.25">
      <c r="W17" s="58"/>
      <c r="AC17" s="92"/>
      <c r="AD17" s="92"/>
      <c r="AE17" s="92"/>
      <c r="AF17" s="92"/>
      <c r="AG17" s="92"/>
      <c r="AH17" s="92"/>
      <c r="AI17" s="95"/>
      <c r="AJ17" s="92"/>
      <c r="AK17" s="92"/>
    </row>
    <row r="18" spans="2:39" s="48" customFormat="1" x14ac:dyDescent="0.25">
      <c r="AD18" s="92"/>
      <c r="AE18" s="92"/>
      <c r="AF18" s="92"/>
      <c r="AG18" s="92"/>
      <c r="AH18" s="92"/>
      <c r="AI18" s="92"/>
      <c r="AJ18" s="92"/>
      <c r="AK18" s="92"/>
    </row>
    <row r="19" spans="2:39" s="48" customFormat="1" x14ac:dyDescent="0.25">
      <c r="B19" s="48" t="s">
        <v>30</v>
      </c>
      <c r="C19" s="58" t="s">
        <v>62</v>
      </c>
      <c r="E19" s="48" t="s">
        <v>63</v>
      </c>
      <c r="U19" s="49"/>
    </row>
    <row r="20" spans="2:39" x14ac:dyDescent="0.25">
      <c r="B20" s="48" t="s">
        <v>64</v>
      </c>
      <c r="C20" s="5" t="s">
        <v>34</v>
      </c>
      <c r="D20" s="6"/>
      <c r="E20" s="5" t="s">
        <v>35</v>
      </c>
      <c r="F20" s="6" t="s">
        <v>36</v>
      </c>
      <c r="G20" s="6" t="s">
        <v>37</v>
      </c>
      <c r="H20" s="6" t="s">
        <v>38</v>
      </c>
      <c r="I20" s="6" t="s">
        <v>39</v>
      </c>
      <c r="J20" s="6" t="s">
        <v>40</v>
      </c>
      <c r="K20" s="6" t="s">
        <v>41</v>
      </c>
      <c r="L20" s="6" t="s">
        <v>42</v>
      </c>
      <c r="M20" s="6" t="s">
        <v>43</v>
      </c>
      <c r="N20" s="6" t="s">
        <v>44</v>
      </c>
      <c r="O20" s="6" t="s">
        <v>45</v>
      </c>
      <c r="P20" s="6" t="s">
        <v>65</v>
      </c>
      <c r="Q20" s="7" t="s">
        <v>47</v>
      </c>
      <c r="R20" s="7" t="s">
        <v>48</v>
      </c>
      <c r="S20" s="7" t="s">
        <v>49</v>
      </c>
      <c r="T20" s="7" t="s">
        <v>50</v>
      </c>
      <c r="U20" s="50"/>
      <c r="V20" s="48" t="s">
        <v>66</v>
      </c>
      <c r="W20" s="5" t="s">
        <v>34</v>
      </c>
      <c r="X20" s="28"/>
      <c r="Y20" s="28"/>
      <c r="Z20" s="28"/>
      <c r="AA20" s="28"/>
      <c r="AB20" s="28"/>
      <c r="AC20" s="75" t="s">
        <v>39</v>
      </c>
      <c r="AD20" s="28" t="s">
        <v>40</v>
      </c>
      <c r="AE20" s="28" t="s">
        <v>41</v>
      </c>
      <c r="AF20" s="28" t="s">
        <v>42</v>
      </c>
      <c r="AG20" s="28" t="s">
        <v>43</v>
      </c>
      <c r="AH20" s="28" t="s">
        <v>44</v>
      </c>
      <c r="AI20" s="28" t="s">
        <v>45</v>
      </c>
      <c r="AJ20" s="76" t="s">
        <v>46</v>
      </c>
      <c r="AK20" s="48"/>
      <c r="AL20" s="48"/>
      <c r="AM20" s="48"/>
    </row>
    <row r="21" spans="2:39" x14ac:dyDescent="0.25">
      <c r="C21" s="23" t="s">
        <v>52</v>
      </c>
      <c r="D21" s="24"/>
      <c r="E21" s="23">
        <v>180</v>
      </c>
      <c r="F21" s="24">
        <v>180</v>
      </c>
      <c r="G21" s="24">
        <v>190</v>
      </c>
      <c r="H21" s="24">
        <v>220</v>
      </c>
      <c r="I21" s="24">
        <v>250</v>
      </c>
      <c r="J21" s="24">
        <v>240</v>
      </c>
      <c r="K21" s="24">
        <v>260</v>
      </c>
      <c r="L21" s="24">
        <v>230</v>
      </c>
      <c r="M21" s="24">
        <v>240</v>
      </c>
      <c r="N21" s="24">
        <v>210</v>
      </c>
      <c r="O21" s="24">
        <v>210</v>
      </c>
      <c r="P21" s="24">
        <v>180</v>
      </c>
      <c r="Q21" s="24">
        <v>150</v>
      </c>
      <c r="R21" s="23">
        <v>2730</v>
      </c>
      <c r="S21" s="60">
        <v>0.37655172413793103</v>
      </c>
      <c r="T21" s="34"/>
      <c r="U21" s="50"/>
      <c r="W21" s="23" t="s">
        <v>67</v>
      </c>
      <c r="X21" s="18"/>
      <c r="Y21" s="18"/>
      <c r="Z21" s="18"/>
      <c r="AA21" s="18"/>
      <c r="AB21" s="18"/>
      <c r="AC21" s="11">
        <v>2426</v>
      </c>
      <c r="AD21" s="18">
        <v>2208</v>
      </c>
      <c r="AE21" s="18">
        <v>1984</v>
      </c>
      <c r="AF21" s="18">
        <v>2187</v>
      </c>
      <c r="AG21" s="18">
        <v>2733</v>
      </c>
      <c r="AH21" s="18">
        <v>2960</v>
      </c>
      <c r="AI21" s="18">
        <v>2909</v>
      </c>
      <c r="AJ21" s="12">
        <v>2914</v>
      </c>
      <c r="AK21" s="48"/>
      <c r="AL21" s="48"/>
      <c r="AM21" s="48"/>
    </row>
    <row r="22" spans="2:39" x14ac:dyDescent="0.25">
      <c r="C22" s="13" t="s">
        <v>54</v>
      </c>
      <c r="D22" s="17"/>
      <c r="E22" s="13">
        <v>90</v>
      </c>
      <c r="F22" s="17">
        <v>80</v>
      </c>
      <c r="G22" s="17">
        <v>100</v>
      </c>
      <c r="H22" s="17">
        <v>110</v>
      </c>
      <c r="I22" s="17">
        <v>100</v>
      </c>
      <c r="J22" s="17">
        <v>100</v>
      </c>
      <c r="K22" s="17">
        <v>90</v>
      </c>
      <c r="L22" s="17">
        <v>80</v>
      </c>
      <c r="M22" s="17">
        <v>80</v>
      </c>
      <c r="N22" s="17">
        <v>80</v>
      </c>
      <c r="O22" s="17">
        <v>70</v>
      </c>
      <c r="P22" s="17">
        <v>80</v>
      </c>
      <c r="Q22" s="17">
        <v>80</v>
      </c>
      <c r="R22" s="13">
        <v>1110</v>
      </c>
      <c r="S22" s="62">
        <v>0.15310344827586206</v>
      </c>
      <c r="T22" s="35"/>
      <c r="U22" s="50"/>
      <c r="W22" s="13" t="s">
        <v>68</v>
      </c>
      <c r="X22" s="17"/>
      <c r="Y22" s="17"/>
      <c r="Z22" s="17"/>
      <c r="AA22" s="17"/>
      <c r="AB22" s="17"/>
      <c r="AC22" s="13">
        <v>521</v>
      </c>
      <c r="AD22" s="17">
        <v>628</v>
      </c>
      <c r="AE22" s="17">
        <v>467</v>
      </c>
      <c r="AF22" s="17">
        <v>522</v>
      </c>
      <c r="AG22" s="17">
        <v>493</v>
      </c>
      <c r="AH22" s="17">
        <v>481</v>
      </c>
      <c r="AI22" s="17">
        <v>500</v>
      </c>
      <c r="AJ22" s="14">
        <v>431</v>
      </c>
      <c r="AK22" s="48"/>
      <c r="AL22" s="48"/>
      <c r="AM22" s="48"/>
    </row>
    <row r="23" spans="2:39" x14ac:dyDescent="0.25">
      <c r="C23" s="11" t="s">
        <v>55</v>
      </c>
      <c r="D23" s="18"/>
      <c r="E23" s="11">
        <v>80</v>
      </c>
      <c r="F23" s="18">
        <v>80</v>
      </c>
      <c r="G23" s="18">
        <v>100</v>
      </c>
      <c r="H23" s="18">
        <v>110</v>
      </c>
      <c r="I23" s="18">
        <v>90</v>
      </c>
      <c r="J23" s="18">
        <v>70</v>
      </c>
      <c r="K23" s="18">
        <v>90</v>
      </c>
      <c r="L23" s="18">
        <v>80</v>
      </c>
      <c r="M23" s="18">
        <v>90</v>
      </c>
      <c r="N23" s="18">
        <v>80</v>
      </c>
      <c r="O23" s="18">
        <v>70</v>
      </c>
      <c r="P23" s="18">
        <v>80</v>
      </c>
      <c r="Q23" s="12">
        <v>50</v>
      </c>
      <c r="R23" s="12">
        <v>1070</v>
      </c>
      <c r="S23" s="63">
        <v>0.14758620689655172</v>
      </c>
      <c r="T23" s="36"/>
      <c r="U23" s="50"/>
      <c r="W23" s="11" t="s">
        <v>55</v>
      </c>
      <c r="X23" s="18"/>
      <c r="Y23" s="18"/>
      <c r="Z23" s="18"/>
      <c r="AA23" s="18"/>
      <c r="AB23" s="18"/>
      <c r="AC23" s="11">
        <v>831</v>
      </c>
      <c r="AD23" s="18">
        <v>696</v>
      </c>
      <c r="AE23" s="18">
        <v>795</v>
      </c>
      <c r="AF23" s="18">
        <v>624</v>
      </c>
      <c r="AG23" s="18">
        <v>765</v>
      </c>
      <c r="AH23" s="18">
        <v>801</v>
      </c>
      <c r="AI23" s="18">
        <v>758</v>
      </c>
      <c r="AJ23" s="12">
        <v>718</v>
      </c>
      <c r="AK23" s="48"/>
      <c r="AL23" s="48"/>
      <c r="AM23" s="48"/>
    </row>
    <row r="24" spans="2:39" x14ac:dyDescent="0.25">
      <c r="C24" s="13" t="s">
        <v>56</v>
      </c>
      <c r="D24" s="17"/>
      <c r="E24" s="13">
        <v>70</v>
      </c>
      <c r="F24" s="17">
        <v>90</v>
      </c>
      <c r="G24" s="17">
        <v>100</v>
      </c>
      <c r="H24" s="17">
        <v>90</v>
      </c>
      <c r="I24" s="17">
        <v>70</v>
      </c>
      <c r="J24" s="17">
        <v>80</v>
      </c>
      <c r="K24" s="17">
        <v>70</v>
      </c>
      <c r="L24" s="17">
        <v>70</v>
      </c>
      <c r="M24" s="17">
        <v>50</v>
      </c>
      <c r="N24" s="17">
        <v>60</v>
      </c>
      <c r="O24" s="17">
        <v>60</v>
      </c>
      <c r="P24" s="17">
        <v>60</v>
      </c>
      <c r="Q24" s="14">
        <v>40</v>
      </c>
      <c r="R24" s="14">
        <v>900</v>
      </c>
      <c r="S24" s="64">
        <v>0.12413793103448276</v>
      </c>
      <c r="T24" s="37"/>
      <c r="U24" s="50"/>
      <c r="W24" s="13" t="s">
        <v>56</v>
      </c>
      <c r="X24" s="17"/>
      <c r="Y24" s="17"/>
      <c r="Z24" s="17"/>
      <c r="AA24" s="17"/>
      <c r="AB24" s="17"/>
      <c r="AC24" s="13">
        <v>768</v>
      </c>
      <c r="AD24" s="17">
        <v>718</v>
      </c>
      <c r="AE24" s="17">
        <v>759</v>
      </c>
      <c r="AF24" s="17">
        <v>763</v>
      </c>
      <c r="AG24" s="17">
        <v>790</v>
      </c>
      <c r="AH24" s="17">
        <v>716</v>
      </c>
      <c r="AI24" s="17">
        <v>684</v>
      </c>
      <c r="AJ24" s="14">
        <v>714</v>
      </c>
      <c r="AK24" s="48"/>
      <c r="AL24" s="48"/>
      <c r="AM24" s="48"/>
    </row>
    <row r="25" spans="2:39" x14ac:dyDescent="0.25">
      <c r="C25" s="13" t="s">
        <v>57</v>
      </c>
      <c r="D25" s="17"/>
      <c r="E25" s="13">
        <v>60</v>
      </c>
      <c r="F25" s="17">
        <v>70</v>
      </c>
      <c r="G25" s="17">
        <v>60</v>
      </c>
      <c r="H25" s="17">
        <v>70</v>
      </c>
      <c r="I25" s="17">
        <v>60</v>
      </c>
      <c r="J25" s="17">
        <v>80</v>
      </c>
      <c r="K25" s="17">
        <v>60</v>
      </c>
      <c r="L25" s="17">
        <v>60</v>
      </c>
      <c r="M25" s="17">
        <v>30</v>
      </c>
      <c r="N25" s="17">
        <v>70</v>
      </c>
      <c r="O25" s="17">
        <v>50</v>
      </c>
      <c r="P25" s="17">
        <v>40</v>
      </c>
      <c r="Q25" s="14">
        <v>40</v>
      </c>
      <c r="R25" s="14">
        <v>750</v>
      </c>
      <c r="S25" s="64">
        <v>0.10344827586206896</v>
      </c>
      <c r="T25" s="37"/>
      <c r="U25" s="50"/>
      <c r="W25" s="13" t="s">
        <v>57</v>
      </c>
      <c r="X25" s="17"/>
      <c r="Y25" s="17"/>
      <c r="Z25" s="17"/>
      <c r="AA25" s="17"/>
      <c r="AB25" s="17"/>
      <c r="AC25" s="13">
        <v>533</v>
      </c>
      <c r="AD25" s="17">
        <v>476</v>
      </c>
      <c r="AE25" s="17">
        <v>543</v>
      </c>
      <c r="AF25" s="17">
        <v>566</v>
      </c>
      <c r="AG25" s="17">
        <v>556</v>
      </c>
      <c r="AH25" s="17">
        <v>520</v>
      </c>
      <c r="AI25" s="17">
        <v>501</v>
      </c>
      <c r="AJ25" s="14">
        <v>494</v>
      </c>
      <c r="AK25" s="48"/>
      <c r="AL25" s="48"/>
      <c r="AM25" s="48"/>
    </row>
    <row r="26" spans="2:39" x14ac:dyDescent="0.25">
      <c r="C26" s="8" t="s">
        <v>58</v>
      </c>
      <c r="D26" s="15"/>
      <c r="E26" s="8">
        <v>70</v>
      </c>
      <c r="F26" s="15">
        <v>80</v>
      </c>
      <c r="G26" s="15">
        <v>60</v>
      </c>
      <c r="H26" s="15">
        <v>60</v>
      </c>
      <c r="I26" s="15">
        <v>50</v>
      </c>
      <c r="J26" s="15">
        <v>50</v>
      </c>
      <c r="K26" s="15">
        <v>40</v>
      </c>
      <c r="L26" s="15">
        <v>50</v>
      </c>
      <c r="M26" s="15">
        <v>60</v>
      </c>
      <c r="N26" s="15">
        <v>60</v>
      </c>
      <c r="O26" s="15">
        <v>40</v>
      </c>
      <c r="P26" s="15">
        <v>40</v>
      </c>
      <c r="Q26" s="16">
        <v>40</v>
      </c>
      <c r="R26" s="16">
        <v>700</v>
      </c>
      <c r="S26" s="65">
        <v>9.6551724137931033E-2</v>
      </c>
      <c r="T26" s="38"/>
      <c r="U26" s="52"/>
      <c r="W26" s="11" t="s">
        <v>58</v>
      </c>
      <c r="X26" s="18"/>
      <c r="Y26" s="18"/>
      <c r="Z26" s="18"/>
      <c r="AA26" s="18"/>
      <c r="AB26" s="18"/>
      <c r="AC26" s="11">
        <v>439</v>
      </c>
      <c r="AD26" s="18">
        <v>438</v>
      </c>
      <c r="AE26" s="18">
        <v>474</v>
      </c>
      <c r="AF26" s="18">
        <v>541</v>
      </c>
      <c r="AG26" s="18">
        <v>501</v>
      </c>
      <c r="AH26" s="18">
        <v>500</v>
      </c>
      <c r="AI26" s="18">
        <v>447</v>
      </c>
      <c r="AJ26" s="12">
        <v>498</v>
      </c>
      <c r="AK26" s="48"/>
      <c r="AL26" s="48"/>
      <c r="AM26" s="48"/>
    </row>
    <row r="27" spans="2:39" x14ac:dyDescent="0.25">
      <c r="C27" s="19" t="s">
        <v>59</v>
      </c>
      <c r="D27" s="20"/>
      <c r="E27" s="19">
        <v>560</v>
      </c>
      <c r="F27" s="20">
        <v>570</v>
      </c>
      <c r="G27" s="20">
        <v>600</v>
      </c>
      <c r="H27" s="20">
        <v>650</v>
      </c>
      <c r="I27" s="20">
        <v>610</v>
      </c>
      <c r="J27" s="20">
        <v>610</v>
      </c>
      <c r="K27" s="20">
        <v>600</v>
      </c>
      <c r="L27" s="20">
        <v>570</v>
      </c>
      <c r="M27" s="20">
        <v>550</v>
      </c>
      <c r="N27" s="20">
        <v>560</v>
      </c>
      <c r="O27" s="20">
        <v>490</v>
      </c>
      <c r="P27" s="20">
        <v>470</v>
      </c>
      <c r="Q27" s="21">
        <v>400</v>
      </c>
      <c r="R27" s="21">
        <v>7250</v>
      </c>
      <c r="S27" s="67">
        <v>1</v>
      </c>
      <c r="T27" s="39"/>
      <c r="U27" s="53"/>
      <c r="W27" s="68" t="s">
        <v>69</v>
      </c>
      <c r="X27" s="70"/>
      <c r="Y27" s="70"/>
      <c r="Z27" s="70"/>
      <c r="AA27" s="70"/>
      <c r="AB27" s="70"/>
      <c r="AC27" s="27">
        <v>95</v>
      </c>
      <c r="AD27" s="70">
        <v>54</v>
      </c>
      <c r="AE27" s="70">
        <v>59</v>
      </c>
      <c r="AF27" s="70">
        <v>65</v>
      </c>
      <c r="AG27" s="70">
        <v>65</v>
      </c>
      <c r="AH27" s="70">
        <v>72</v>
      </c>
      <c r="AI27" s="70">
        <v>72</v>
      </c>
      <c r="AJ27" s="40">
        <v>49</v>
      </c>
      <c r="AK27" s="48"/>
      <c r="AL27" s="48"/>
      <c r="AM27" s="48"/>
    </row>
    <row r="28" spans="2:39" x14ac:dyDescent="0.25">
      <c r="C28" s="22" t="s">
        <v>60</v>
      </c>
      <c r="D28" s="9"/>
      <c r="E28" s="30">
        <v>59460</v>
      </c>
      <c r="F28" s="32">
        <v>58900</v>
      </c>
      <c r="G28" s="32">
        <v>58670</v>
      </c>
      <c r="H28" s="32">
        <v>58260</v>
      </c>
      <c r="I28" s="32">
        <v>56850</v>
      </c>
      <c r="J28" s="32">
        <v>56430</v>
      </c>
      <c r="K28" s="32">
        <v>55780</v>
      </c>
      <c r="L28" s="32">
        <v>54740</v>
      </c>
      <c r="M28" s="32">
        <v>53540</v>
      </c>
      <c r="N28" s="32">
        <v>51960</v>
      </c>
      <c r="O28" s="32">
        <v>50460</v>
      </c>
      <c r="P28" s="32">
        <v>48080</v>
      </c>
      <c r="Q28" s="33">
        <v>47380</v>
      </c>
      <c r="R28" s="10"/>
      <c r="S28" s="10"/>
      <c r="T28" s="10"/>
      <c r="W28" s="69" t="s">
        <v>70</v>
      </c>
      <c r="X28" s="29"/>
      <c r="Y28" s="29"/>
      <c r="Z28" s="29"/>
      <c r="AA28" s="29"/>
      <c r="AB28" s="29"/>
      <c r="AC28" s="69">
        <v>5613</v>
      </c>
      <c r="AD28" s="29">
        <v>5218</v>
      </c>
      <c r="AE28" s="29">
        <v>5081</v>
      </c>
      <c r="AF28" s="29">
        <v>5268</v>
      </c>
      <c r="AG28" s="29">
        <v>5903</v>
      </c>
      <c r="AH28" s="29">
        <v>6050</v>
      </c>
      <c r="AI28" s="29">
        <v>5871</v>
      </c>
      <c r="AJ28" s="77">
        <v>5818</v>
      </c>
      <c r="AK28" s="48"/>
      <c r="AL28" s="48"/>
      <c r="AM28" s="48"/>
    </row>
    <row r="29" spans="2:39" x14ac:dyDescent="0.25">
      <c r="C29" t="s">
        <v>61</v>
      </c>
      <c r="W29" s="48"/>
      <c r="X29" s="48"/>
      <c r="Y29" s="48"/>
      <c r="Z29" s="48"/>
      <c r="AA29" s="48"/>
      <c r="AB29" s="48"/>
      <c r="AC29" s="48"/>
      <c r="AD29" s="48"/>
      <c r="AE29" s="48"/>
      <c r="AF29" s="48"/>
      <c r="AG29" s="48"/>
      <c r="AH29" s="48"/>
      <c r="AI29" s="48"/>
      <c r="AJ29" s="48"/>
      <c r="AK29" s="48"/>
      <c r="AL29" s="48"/>
      <c r="AM29" s="48"/>
    </row>
    <row r="30" spans="2:39" x14ac:dyDescent="0.25">
      <c r="C30" s="48"/>
      <c r="D30" s="48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1"/>
      <c r="P30" s="61"/>
      <c r="Q30" s="61"/>
      <c r="R30" s="61"/>
      <c r="S30" s="48"/>
      <c r="T30" s="48"/>
      <c r="W30" s="48"/>
      <c r="X30" s="59"/>
      <c r="Y30" s="59"/>
      <c r="Z30" s="59"/>
      <c r="AA30" s="59"/>
      <c r="AB30" s="59"/>
      <c r="AC30" s="59"/>
      <c r="AD30" s="59"/>
      <c r="AE30" s="59"/>
      <c r="AF30" s="59"/>
      <c r="AG30" s="59"/>
      <c r="AH30" s="59"/>
      <c r="AI30" s="59"/>
      <c r="AJ30" s="59"/>
      <c r="AK30" s="59"/>
      <c r="AL30" s="48"/>
      <c r="AM30" s="48"/>
    </row>
    <row r="31" spans="2:39" x14ac:dyDescent="0.25">
      <c r="B31" s="48" t="s">
        <v>71</v>
      </c>
      <c r="C31" s="58" t="s">
        <v>72</v>
      </c>
      <c r="D31" s="58"/>
      <c r="E31" s="48"/>
      <c r="F31" s="48"/>
      <c r="G31" s="48"/>
      <c r="H31" s="48"/>
      <c r="I31" s="48"/>
      <c r="J31" s="48"/>
      <c r="K31" s="48"/>
      <c r="L31" s="48"/>
      <c r="M31" s="48"/>
      <c r="N31" s="48"/>
      <c r="O31" s="48"/>
      <c r="P31" s="48"/>
      <c r="Q31" s="48"/>
      <c r="R31" s="48"/>
      <c r="S31" s="48"/>
      <c r="T31" s="48"/>
      <c r="W31" s="58" t="s">
        <v>73</v>
      </c>
      <c r="X31" s="58"/>
      <c r="Y31" s="48"/>
      <c r="Z31" s="48"/>
      <c r="AA31" s="48"/>
      <c r="AB31" s="48"/>
      <c r="AC31" s="48"/>
      <c r="AD31" s="48"/>
      <c r="AE31" s="48"/>
      <c r="AF31" s="48"/>
      <c r="AG31" s="48"/>
      <c r="AH31" s="48"/>
      <c r="AI31" s="48"/>
      <c r="AJ31" s="48"/>
      <c r="AK31" s="48"/>
      <c r="AL31" s="48"/>
      <c r="AM31" s="48"/>
    </row>
    <row r="32" spans="2:39" x14ac:dyDescent="0.25">
      <c r="C32" s="5" t="s">
        <v>34</v>
      </c>
      <c r="D32" s="6"/>
      <c r="E32" s="5" t="s">
        <v>35</v>
      </c>
      <c r="F32" s="6" t="s">
        <v>36</v>
      </c>
      <c r="G32" s="6" t="s">
        <v>37</v>
      </c>
      <c r="H32" s="6" t="s">
        <v>38</v>
      </c>
      <c r="I32" s="6" t="s">
        <v>39</v>
      </c>
      <c r="J32" s="6" t="s">
        <v>40</v>
      </c>
      <c r="K32" s="6" t="s">
        <v>41</v>
      </c>
      <c r="L32" s="6" t="s">
        <v>42</v>
      </c>
      <c r="M32" s="6" t="s">
        <v>43</v>
      </c>
      <c r="N32" s="6" t="s">
        <v>44</v>
      </c>
      <c r="O32" s="6" t="s">
        <v>45</v>
      </c>
      <c r="P32" s="6" t="s">
        <v>65</v>
      </c>
      <c r="Q32" s="7" t="s">
        <v>47</v>
      </c>
      <c r="R32" s="48"/>
      <c r="S32" s="48"/>
      <c r="T32" s="48"/>
      <c r="W32" s="26"/>
      <c r="X32" s="6" t="s">
        <v>51</v>
      </c>
      <c r="Y32" s="5" t="s">
        <v>35</v>
      </c>
      <c r="Z32" s="6" t="s">
        <v>36</v>
      </c>
      <c r="AA32" s="6" t="s">
        <v>37</v>
      </c>
      <c r="AB32" s="6" t="s">
        <v>38</v>
      </c>
      <c r="AC32" s="6" t="s">
        <v>39</v>
      </c>
      <c r="AD32" s="6" t="s">
        <v>40</v>
      </c>
      <c r="AE32" s="6" t="s">
        <v>41</v>
      </c>
      <c r="AF32" s="6" t="s">
        <v>42</v>
      </c>
      <c r="AG32" s="6" t="s">
        <v>43</v>
      </c>
      <c r="AH32" s="6" t="s">
        <v>44</v>
      </c>
      <c r="AI32" s="6" t="s">
        <v>45</v>
      </c>
      <c r="AJ32" s="6" t="s">
        <v>46</v>
      </c>
      <c r="AK32" s="7" t="s">
        <v>47</v>
      </c>
      <c r="AL32" s="48"/>
      <c r="AM32" s="48"/>
    </row>
    <row r="33" spans="3:45" x14ac:dyDescent="0.25">
      <c r="C33" s="1" t="s">
        <v>74</v>
      </c>
      <c r="G33" s="1"/>
      <c r="H33" s="1"/>
      <c r="I33" s="1"/>
      <c r="J33" s="1"/>
      <c r="K33" s="1"/>
      <c r="L33" s="1"/>
      <c r="M33" s="1"/>
      <c r="N33" s="1"/>
      <c r="R33" s="48"/>
      <c r="S33" s="48"/>
      <c r="T33" s="48"/>
      <c r="V33" s="48" t="s">
        <v>71</v>
      </c>
      <c r="W33" s="80" t="s">
        <v>74</v>
      </c>
      <c r="AA33" s="1"/>
      <c r="AB33" s="1"/>
      <c r="AC33" s="1"/>
      <c r="AD33" s="1"/>
      <c r="AE33" s="1"/>
      <c r="AF33" s="1"/>
      <c r="AG33" s="1"/>
      <c r="AH33" s="1"/>
      <c r="AL33" s="48"/>
      <c r="AM33" s="48"/>
    </row>
    <row r="34" spans="3:45" x14ac:dyDescent="0.25">
      <c r="C34" s="23" t="s">
        <v>19</v>
      </c>
      <c r="D34" s="24"/>
      <c r="E34" s="23">
        <v>107.3</v>
      </c>
      <c r="F34" s="24">
        <v>111.6</v>
      </c>
      <c r="G34" s="24">
        <v>118.4</v>
      </c>
      <c r="H34" s="24">
        <v>128.4</v>
      </c>
      <c r="I34" s="24">
        <v>119.6</v>
      </c>
      <c r="J34" s="24">
        <v>123</v>
      </c>
      <c r="K34" s="24">
        <v>119.4</v>
      </c>
      <c r="L34" s="24">
        <v>119.8</v>
      </c>
      <c r="M34" s="24">
        <v>119.7</v>
      </c>
      <c r="N34" s="24">
        <v>122</v>
      </c>
      <c r="O34" s="24">
        <v>111.2</v>
      </c>
      <c r="P34" s="24">
        <v>109</v>
      </c>
      <c r="Q34" s="24">
        <v>91.2</v>
      </c>
      <c r="R34" s="48"/>
      <c r="S34" s="48"/>
      <c r="T34" s="48"/>
      <c r="W34" s="25" t="s">
        <v>75</v>
      </c>
      <c r="X34" s="71">
        <v>66.391802582913968</v>
      </c>
      <c r="Y34" s="72">
        <v>71.091809569136046</v>
      </c>
      <c r="Z34" s="71">
        <v>78.957114287830535</v>
      </c>
      <c r="AA34" s="71">
        <v>78.132956975949014</v>
      </c>
      <c r="AB34" s="71">
        <v>85.695642717320382</v>
      </c>
      <c r="AC34" s="71">
        <v>89.981217512849256</v>
      </c>
      <c r="AD34" s="71">
        <v>92.202000723152935</v>
      </c>
      <c r="AE34" s="71">
        <v>87.886200960405915</v>
      </c>
      <c r="AF34" s="71">
        <v>86.584649670978337</v>
      </c>
      <c r="AG34" s="71">
        <v>89.981217512849256</v>
      </c>
      <c r="AH34" s="71">
        <v>96.023444685195869</v>
      </c>
      <c r="AI34" s="71">
        <v>97.163669488835296</v>
      </c>
      <c r="AJ34" s="71">
        <v>99.490367926121351</v>
      </c>
      <c r="AK34" s="71">
        <v>95.5</v>
      </c>
      <c r="AL34" s="48"/>
      <c r="AM34" s="48"/>
    </row>
    <row r="35" spans="3:45" x14ac:dyDescent="0.25">
      <c r="C35" s="46" t="s">
        <v>76</v>
      </c>
      <c r="D35" s="47"/>
      <c r="E35" s="46">
        <v>93.3</v>
      </c>
      <c r="F35" s="47">
        <v>97.5</v>
      </c>
      <c r="G35" s="47">
        <v>102.6</v>
      </c>
      <c r="H35" s="47">
        <v>111.4</v>
      </c>
      <c r="I35" s="47">
        <v>108.7</v>
      </c>
      <c r="J35" s="47">
        <v>108.6</v>
      </c>
      <c r="K35" s="47">
        <v>108.1</v>
      </c>
      <c r="L35" s="47">
        <v>104.5</v>
      </c>
      <c r="M35" s="47">
        <v>103.1</v>
      </c>
      <c r="N35" s="47">
        <v>107</v>
      </c>
      <c r="O35" s="47">
        <v>97.1</v>
      </c>
      <c r="P35" s="47">
        <v>97.7</v>
      </c>
      <c r="Q35" s="47">
        <v>83.6</v>
      </c>
      <c r="R35" s="48"/>
      <c r="S35" s="48"/>
      <c r="T35" s="48"/>
      <c r="W35" s="81" t="s">
        <v>77</v>
      </c>
      <c r="X35" s="73"/>
      <c r="Y35" s="74"/>
      <c r="Z35" s="73"/>
      <c r="AA35" s="73"/>
      <c r="AB35" s="73"/>
      <c r="AC35" s="73">
        <v>81.725659207058726</v>
      </c>
      <c r="AD35" s="73">
        <v>78.612751596962767</v>
      </c>
      <c r="AE35" s="73">
        <v>76.726767539488392</v>
      </c>
      <c r="AF35" s="73">
        <v>79.326597298558923</v>
      </c>
      <c r="AG35" s="73">
        <v>85.948078799085621</v>
      </c>
      <c r="AH35" s="73">
        <v>94.30874031581736</v>
      </c>
      <c r="AI35" s="73">
        <v>94.601642382910796</v>
      </c>
      <c r="AJ35" s="73">
        <v>96.633549347942235</v>
      </c>
      <c r="AK35" s="73"/>
      <c r="AL35" s="48"/>
      <c r="AM35" s="48"/>
    </row>
    <row r="36" spans="3:45" x14ac:dyDescent="0.25">
      <c r="C36" s="1" t="s">
        <v>78</v>
      </c>
      <c r="R36" s="48"/>
      <c r="S36" s="48"/>
      <c r="T36" s="48"/>
      <c r="W36" s="80" t="s">
        <v>79</v>
      </c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48"/>
      <c r="AM36" s="48"/>
    </row>
    <row r="37" spans="3:45" x14ac:dyDescent="0.25">
      <c r="C37" s="23" t="s">
        <v>19</v>
      </c>
      <c r="D37" s="24"/>
      <c r="E37" s="23">
        <v>31.1</v>
      </c>
      <c r="F37" s="24">
        <v>31.2</v>
      </c>
      <c r="G37" s="24">
        <v>31.9</v>
      </c>
      <c r="H37" s="24">
        <v>39.799999999999997</v>
      </c>
      <c r="I37" s="24">
        <v>44.3</v>
      </c>
      <c r="J37" s="24">
        <v>43.2</v>
      </c>
      <c r="K37" s="24">
        <v>46.4</v>
      </c>
      <c r="L37" s="24">
        <v>42.8</v>
      </c>
      <c r="M37" s="24">
        <v>44.6</v>
      </c>
      <c r="N37" s="24">
        <v>40.200000000000003</v>
      </c>
      <c r="O37" s="24">
        <v>42.8</v>
      </c>
      <c r="P37" s="24">
        <v>37.200000000000003</v>
      </c>
      <c r="Q37" s="24">
        <v>31</v>
      </c>
      <c r="R37" s="48"/>
      <c r="S37" s="48"/>
      <c r="T37" s="61"/>
      <c r="W37" s="25" t="s">
        <v>75</v>
      </c>
      <c r="X37" s="71">
        <v>25.768507851815922</v>
      </c>
      <c r="Y37" s="71">
        <v>27.217157219983044</v>
      </c>
      <c r="Z37" s="71">
        <v>30.219983704910746</v>
      </c>
      <c r="AA37" s="71">
        <v>32.737272475956289</v>
      </c>
      <c r="AB37" s="71">
        <v>38.135286014645111</v>
      </c>
      <c r="AC37" s="71">
        <v>40.913789839984858</v>
      </c>
      <c r="AD37" s="71">
        <v>42.937206219115346</v>
      </c>
      <c r="AE37" s="71">
        <v>39.86590559028722</v>
      </c>
      <c r="AF37" s="71">
        <v>39.452483850080561</v>
      </c>
      <c r="AG37" s="71">
        <v>40.913789839984858</v>
      </c>
      <c r="AH37" s="71">
        <v>48.011722342597935</v>
      </c>
      <c r="AI37" s="71"/>
      <c r="AJ37" s="71"/>
      <c r="AK37" s="78"/>
      <c r="AL37" s="48"/>
      <c r="AM37" s="48"/>
    </row>
    <row r="38" spans="3:45" s="48" customFormat="1" x14ac:dyDescent="0.25">
      <c r="C38" s="46" t="s">
        <v>76</v>
      </c>
      <c r="D38" s="47"/>
      <c r="E38" s="46">
        <v>30.6</v>
      </c>
      <c r="F38" s="47">
        <v>30.4</v>
      </c>
      <c r="G38" s="47">
        <v>31.9</v>
      </c>
      <c r="H38" s="47">
        <v>38.4</v>
      </c>
      <c r="I38" s="47">
        <v>44</v>
      </c>
      <c r="J38" s="47">
        <v>42.7</v>
      </c>
      <c r="K38" s="47">
        <v>45.9</v>
      </c>
      <c r="L38" s="47">
        <v>42.2</v>
      </c>
      <c r="M38" s="47">
        <v>44.5</v>
      </c>
      <c r="N38" s="47">
        <v>39.799999999999997</v>
      </c>
      <c r="O38" s="47">
        <v>42</v>
      </c>
      <c r="P38" s="47">
        <v>36.6</v>
      </c>
      <c r="Q38" s="47">
        <v>31</v>
      </c>
      <c r="W38" s="81" t="s">
        <v>77</v>
      </c>
      <c r="X38" s="73"/>
      <c r="Y38" s="73"/>
      <c r="Z38" s="73"/>
      <c r="AA38" s="73"/>
      <c r="AB38" s="73"/>
      <c r="AC38" s="73">
        <f>AC21/AC15*10000</f>
        <v>35.322723897438884</v>
      </c>
      <c r="AD38" s="73">
        <f t="shared" ref="AD38:AJ38" si="0">AD21/AD15*10000</f>
        <v>33.265035555019885</v>
      </c>
      <c r="AE38" s="73">
        <f t="shared" si="0"/>
        <v>29.959832079973424</v>
      </c>
      <c r="AF38" s="73">
        <f t="shared" si="0"/>
        <v>32.932283274857319</v>
      </c>
      <c r="AG38" s="73">
        <f t="shared" si="0"/>
        <v>39.792664637963924</v>
      </c>
      <c r="AH38" s="73">
        <f t="shared" si="0"/>
        <v>46.141135757821395</v>
      </c>
      <c r="AI38" s="73">
        <f t="shared" si="0"/>
        <v>46.779017785353616</v>
      </c>
      <c r="AJ38" s="73">
        <f t="shared" si="0"/>
        <v>48.230659737164423</v>
      </c>
      <c r="AK38" s="79"/>
    </row>
    <row r="39" spans="3:45" s="48" customFormat="1" x14ac:dyDescent="0.25">
      <c r="C39" s="48" t="s">
        <v>80</v>
      </c>
    </row>
    <row r="40" spans="3:45" s="48" customFormat="1" x14ac:dyDescent="0.25">
      <c r="W40" s="96" t="s">
        <v>81</v>
      </c>
      <c r="X40" s="97"/>
      <c r="Y40" s="97"/>
      <c r="Z40" s="97"/>
      <c r="AA40" s="97"/>
      <c r="AB40" s="97"/>
      <c r="AC40" s="97">
        <v>34.9</v>
      </c>
      <c r="AD40" s="98">
        <v>33.200000000000003</v>
      </c>
      <c r="AE40" s="97">
        <v>30</v>
      </c>
      <c r="AF40" s="97">
        <v>32.9</v>
      </c>
      <c r="AG40" s="97">
        <v>41.2</v>
      </c>
      <c r="AH40" s="97">
        <v>45.8</v>
      </c>
      <c r="AI40" s="97">
        <v>46.5</v>
      </c>
      <c r="AJ40" s="99">
        <v>47.7</v>
      </c>
      <c r="AK40" s="59"/>
    </row>
    <row r="41" spans="3:45" s="48" customFormat="1" x14ac:dyDescent="0.25">
      <c r="C41" s="1" t="s">
        <v>82</v>
      </c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Y41" s="59"/>
    </row>
    <row r="42" spans="3:45" s="48" customFormat="1" x14ac:dyDescent="0.25">
      <c r="C42" s="23" t="s">
        <v>19</v>
      </c>
      <c r="D42" s="24"/>
      <c r="E42" s="23">
        <f>E34-E37</f>
        <v>76.199999999999989</v>
      </c>
      <c r="F42" s="24">
        <f t="shared" ref="F42:Q42" si="1">F34-F37</f>
        <v>80.399999999999991</v>
      </c>
      <c r="G42" s="24">
        <f t="shared" si="1"/>
        <v>86.5</v>
      </c>
      <c r="H42" s="24">
        <f t="shared" si="1"/>
        <v>88.600000000000009</v>
      </c>
      <c r="I42" s="24">
        <f t="shared" si="1"/>
        <v>75.3</v>
      </c>
      <c r="J42" s="24">
        <f t="shared" si="1"/>
        <v>79.8</v>
      </c>
      <c r="K42" s="24">
        <f t="shared" si="1"/>
        <v>73</v>
      </c>
      <c r="L42" s="24">
        <f t="shared" si="1"/>
        <v>77</v>
      </c>
      <c r="M42" s="24">
        <f t="shared" si="1"/>
        <v>75.099999999999994</v>
      </c>
      <c r="N42" s="24">
        <f t="shared" si="1"/>
        <v>81.8</v>
      </c>
      <c r="O42" s="24">
        <f t="shared" si="1"/>
        <v>68.400000000000006</v>
      </c>
      <c r="P42" s="24">
        <f t="shared" si="1"/>
        <v>71.8</v>
      </c>
      <c r="Q42" s="24">
        <f t="shared" si="1"/>
        <v>60.2</v>
      </c>
      <c r="W42" s="93" t="s">
        <v>83</v>
      </c>
      <c r="X42" s="92"/>
      <c r="AA42" s="94"/>
      <c r="AB42" s="95"/>
      <c r="AC42" s="59"/>
      <c r="AD42" s="59"/>
      <c r="AE42" s="59"/>
      <c r="AF42" s="59"/>
      <c r="AG42" s="59"/>
      <c r="AH42" s="59"/>
      <c r="AI42" s="59"/>
      <c r="AJ42" s="59"/>
    </row>
    <row r="43" spans="3:45" s="48" customFormat="1" x14ac:dyDescent="0.25">
      <c r="C43" s="46" t="s">
        <v>76</v>
      </c>
      <c r="D43" s="47"/>
      <c r="E43" s="46">
        <f t="shared" ref="E43:Q43" si="2">E35-E38</f>
        <v>62.699999999999996</v>
      </c>
      <c r="F43" s="47">
        <f t="shared" si="2"/>
        <v>67.099999999999994</v>
      </c>
      <c r="G43" s="47">
        <f t="shared" si="2"/>
        <v>70.699999999999989</v>
      </c>
      <c r="H43" s="47">
        <f t="shared" si="2"/>
        <v>73</v>
      </c>
      <c r="I43" s="47">
        <f t="shared" si="2"/>
        <v>64.7</v>
      </c>
      <c r="J43" s="47">
        <f t="shared" si="2"/>
        <v>65.899999999999991</v>
      </c>
      <c r="K43" s="47">
        <f t="shared" si="2"/>
        <v>62.199999999999996</v>
      </c>
      <c r="L43" s="47">
        <f t="shared" si="2"/>
        <v>62.3</v>
      </c>
      <c r="M43" s="47">
        <f t="shared" si="2"/>
        <v>58.599999999999994</v>
      </c>
      <c r="N43" s="47">
        <f t="shared" si="2"/>
        <v>67.2</v>
      </c>
      <c r="O43" s="47">
        <f t="shared" si="2"/>
        <v>55.099999999999994</v>
      </c>
      <c r="P43" s="47">
        <f t="shared" si="2"/>
        <v>61.1</v>
      </c>
      <c r="Q43" s="47">
        <f t="shared" si="2"/>
        <v>52.599999999999994</v>
      </c>
      <c r="W43" s="93"/>
      <c r="X43" s="92"/>
      <c r="AA43" s="94"/>
      <c r="AB43" s="95"/>
      <c r="AL43" s="59"/>
      <c r="AM43" s="59"/>
      <c r="AN43" s="59"/>
      <c r="AO43" s="59"/>
      <c r="AP43" s="59"/>
      <c r="AQ43" s="59"/>
      <c r="AR43" s="59"/>
      <c r="AS43" s="59"/>
    </row>
    <row r="44" spans="3:45" s="48" customFormat="1" x14ac:dyDescent="0.25">
      <c r="W44" s="100" t="s">
        <v>84</v>
      </c>
      <c r="X44" s="101"/>
      <c r="Y44" s="98"/>
      <c r="Z44" s="98"/>
      <c r="AA44" s="102"/>
      <c r="AB44" s="103"/>
      <c r="AC44" s="97">
        <f>AC35-AC38</f>
        <v>46.402935309619842</v>
      </c>
      <c r="AD44" s="97">
        <f t="shared" ref="AD44:AJ44" si="3">AD35-AD38</f>
        <v>45.347716041942881</v>
      </c>
      <c r="AE44" s="97">
        <f t="shared" si="3"/>
        <v>46.766935459514968</v>
      </c>
      <c r="AF44" s="97">
        <f t="shared" si="3"/>
        <v>46.394314023701604</v>
      </c>
      <c r="AG44" s="97">
        <f t="shared" si="3"/>
        <v>46.155414161121698</v>
      </c>
      <c r="AH44" s="97">
        <f t="shared" si="3"/>
        <v>48.167604557995965</v>
      </c>
      <c r="AI44" s="97">
        <f t="shared" si="3"/>
        <v>47.82262459755718</v>
      </c>
      <c r="AJ44" s="99">
        <f t="shared" si="3"/>
        <v>48.402889610777812</v>
      </c>
      <c r="AL44" s="59"/>
      <c r="AM44" s="59"/>
      <c r="AN44" s="59"/>
      <c r="AO44" s="59"/>
      <c r="AP44" s="59"/>
      <c r="AQ44" s="59"/>
      <c r="AR44" s="59"/>
      <c r="AS44" s="59"/>
    </row>
    <row r="45" spans="3:45" s="48" customFormat="1" x14ac:dyDescent="0.25">
      <c r="W45" s="93"/>
      <c r="X45" s="92"/>
      <c r="AA45" s="94"/>
      <c r="AB45" s="95"/>
    </row>
    <row r="46" spans="3:45" s="48" customFormat="1" x14ac:dyDescent="0.25">
      <c r="W46" s="93"/>
      <c r="X46" s="92"/>
      <c r="AA46" s="94"/>
      <c r="AB46" s="95"/>
    </row>
    <row r="47" spans="3:45" s="48" customFormat="1" x14ac:dyDescent="0.25">
      <c r="W47" s="93"/>
      <c r="X47" s="92"/>
      <c r="AA47" s="94"/>
      <c r="AB47" s="95"/>
    </row>
    <row r="48" spans="3:45" s="48" customFormat="1" x14ac:dyDescent="0.25">
      <c r="W48" s="93"/>
      <c r="X48" s="92"/>
      <c r="AA48" s="94"/>
      <c r="AB48" s="95"/>
    </row>
    <row r="49" spans="23:28" s="48" customFormat="1" x14ac:dyDescent="0.25">
      <c r="W49" s="93"/>
      <c r="X49" s="92"/>
      <c r="AA49" s="94"/>
      <c r="AB49" s="95"/>
    </row>
    <row r="50" spans="23:28" s="48" customFormat="1" x14ac:dyDescent="0.25">
      <c r="W50" s="93"/>
      <c r="X50" s="92"/>
      <c r="AA50" s="94"/>
      <c r="AB50" s="95"/>
    </row>
    <row r="51" spans="23:28" s="48" customFormat="1" x14ac:dyDescent="0.25">
      <c r="W51" s="91"/>
    </row>
    <row r="52" spans="23:28" s="48" customFormat="1" x14ac:dyDescent="0.25">
      <c r="W52" s="91">
        <f t="shared" ref="W52:W54" si="4">0.25*V52+0.75*V51</f>
        <v>0</v>
      </c>
    </row>
    <row r="53" spans="23:28" s="48" customFormat="1" x14ac:dyDescent="0.25">
      <c r="W53" s="91">
        <f t="shared" si="4"/>
        <v>0</v>
      </c>
    </row>
    <row r="54" spans="23:28" s="48" customFormat="1" x14ac:dyDescent="0.25">
      <c r="W54" s="91">
        <f t="shared" si="4"/>
        <v>0</v>
      </c>
    </row>
    <row r="55" spans="23:28" s="48" customFormat="1" x14ac:dyDescent="0.25"/>
    <row r="56" spans="23:28" s="48" customFormat="1" x14ac:dyDescent="0.25"/>
    <row r="57" spans="23:28" s="48" customFormat="1" x14ac:dyDescent="0.25"/>
    <row r="58" spans="23:28" s="48" customFormat="1" x14ac:dyDescent="0.25"/>
    <row r="59" spans="23:28" s="48" customFormat="1" x14ac:dyDescent="0.25"/>
    <row r="60" spans="23:28" s="48" customFormat="1" x14ac:dyDescent="0.25"/>
    <row r="61" spans="23:28" s="48" customFormat="1" x14ac:dyDescent="0.25"/>
    <row r="62" spans="23:28" s="48" customFormat="1" x14ac:dyDescent="0.25"/>
    <row r="63" spans="23:28" s="48" customFormat="1" x14ac:dyDescent="0.25"/>
    <row r="64" spans="23:28" s="48" customFormat="1" x14ac:dyDescent="0.25"/>
    <row r="65" s="48" customFormat="1" x14ac:dyDescent="0.25"/>
    <row r="66" s="48" customFormat="1" x14ac:dyDescent="0.25"/>
    <row r="67" s="48" customFormat="1" x14ac:dyDescent="0.25"/>
    <row r="68" s="48" customFormat="1" x14ac:dyDescent="0.25"/>
    <row r="69" s="48" customFormat="1" x14ac:dyDescent="0.25"/>
    <row r="70" s="48" customFormat="1" x14ac:dyDescent="0.25"/>
    <row r="71" s="48" customFormat="1" x14ac:dyDescent="0.25"/>
    <row r="72" s="48" customFormat="1" x14ac:dyDescent="0.25"/>
    <row r="73" s="48" customFormat="1" x14ac:dyDescent="0.25"/>
    <row r="74" s="48" customFormat="1" x14ac:dyDescent="0.25"/>
    <row r="75" s="48" customFormat="1" x14ac:dyDescent="0.25"/>
    <row r="76" s="48" customFormat="1" x14ac:dyDescent="0.25"/>
    <row r="77" s="48" customFormat="1" x14ac:dyDescent="0.25"/>
    <row r="78" s="48" customFormat="1" x14ac:dyDescent="0.25"/>
    <row r="79" s="48" customFormat="1" x14ac:dyDescent="0.25"/>
    <row r="80" s="48" customFormat="1" x14ac:dyDescent="0.25"/>
    <row r="81" s="48" customFormat="1" x14ac:dyDescent="0.25"/>
    <row r="82" s="48" customFormat="1" x14ac:dyDescent="0.25"/>
    <row r="83" s="48" customFormat="1" x14ac:dyDescent="0.25"/>
    <row r="84" s="48" customFormat="1" x14ac:dyDescent="0.25"/>
    <row r="85" s="48" customFormat="1" x14ac:dyDescent="0.25"/>
    <row r="86" s="48" customFormat="1" x14ac:dyDescent="0.25"/>
    <row r="87" s="48" customFormat="1" x14ac:dyDescent="0.25"/>
    <row r="88" s="48" customFormat="1" x14ac:dyDescent="0.25"/>
    <row r="89" s="48" customFormat="1" x14ac:dyDescent="0.25"/>
    <row r="90" s="48" customFormat="1" x14ac:dyDescent="0.25"/>
    <row r="91" s="48" customFormat="1" x14ac:dyDescent="0.25"/>
    <row r="92" s="48" customFormat="1" x14ac:dyDescent="0.25"/>
    <row r="93" s="48" customFormat="1" x14ac:dyDescent="0.25"/>
    <row r="94" s="48" customFormat="1" x14ac:dyDescent="0.25"/>
    <row r="95" s="48" customFormat="1" x14ac:dyDescent="0.25"/>
    <row r="96" s="48" customFormat="1" x14ac:dyDescent="0.25"/>
    <row r="97" s="48" customFormat="1" x14ac:dyDescent="0.25"/>
    <row r="98" s="48" customFormat="1" x14ac:dyDescent="0.25"/>
    <row r="99" s="48" customFormat="1" x14ac:dyDescent="0.25"/>
    <row r="100" s="48" customFormat="1" x14ac:dyDescent="0.25"/>
    <row r="101" s="48" customFormat="1" x14ac:dyDescent="0.25"/>
    <row r="102" s="48" customFormat="1" x14ac:dyDescent="0.25"/>
    <row r="103" s="48" customFormat="1" x14ac:dyDescent="0.25"/>
    <row r="104" s="48" customFormat="1" x14ac:dyDescent="0.25"/>
    <row r="105" s="48" customFormat="1" x14ac:dyDescent="0.25"/>
    <row r="106" s="48" customFormat="1" x14ac:dyDescent="0.25"/>
    <row r="107" s="48" customFormat="1" x14ac:dyDescent="0.25"/>
    <row r="108" s="48" customFormat="1" x14ac:dyDescent="0.25"/>
    <row r="109" s="48" customFormat="1" x14ac:dyDescent="0.25"/>
    <row r="110" s="48" customFormat="1" x14ac:dyDescent="0.25"/>
    <row r="111" s="48" customFormat="1" x14ac:dyDescent="0.25"/>
    <row r="112" s="48" customFormat="1" x14ac:dyDescent="0.25"/>
    <row r="113" s="48" customFormat="1" x14ac:dyDescent="0.25"/>
    <row r="114" s="48" customFormat="1" x14ac:dyDescent="0.25"/>
    <row r="115" s="48" customFormat="1" x14ac:dyDescent="0.25"/>
    <row r="116" s="48" customFormat="1" x14ac:dyDescent="0.25"/>
    <row r="117" s="48" customFormat="1" x14ac:dyDescent="0.25"/>
    <row r="118" s="48" customFormat="1" x14ac:dyDescent="0.25"/>
    <row r="119" s="48" customFormat="1" x14ac:dyDescent="0.25"/>
    <row r="120" s="48" customFormat="1" x14ac:dyDescent="0.25"/>
    <row r="121" s="48" customFormat="1" x14ac:dyDescent="0.25"/>
    <row r="122" s="48" customFormat="1" x14ac:dyDescent="0.25"/>
    <row r="123" s="48" customFormat="1" x14ac:dyDescent="0.25"/>
    <row r="124" s="48" customFormat="1" x14ac:dyDescent="0.25"/>
    <row r="125" s="48" customFormat="1" x14ac:dyDescent="0.25"/>
    <row r="126" s="48" customFormat="1" x14ac:dyDescent="0.25"/>
    <row r="127" s="48" customFormat="1" x14ac:dyDescent="0.25"/>
    <row r="128" s="48" customFormat="1" x14ac:dyDescent="0.25"/>
    <row r="129" s="48" customFormat="1" x14ac:dyDescent="0.25"/>
    <row r="130" s="48" customFormat="1" x14ac:dyDescent="0.25"/>
    <row r="131" s="48" customFormat="1" x14ac:dyDescent="0.25"/>
    <row r="132" s="48" customFormat="1" x14ac:dyDescent="0.25"/>
    <row r="133" s="48" customFormat="1" x14ac:dyDescent="0.25"/>
    <row r="134" s="48" customFormat="1" x14ac:dyDescent="0.25"/>
    <row r="135" s="48" customFormat="1" x14ac:dyDescent="0.25"/>
    <row r="136" s="48" customFormat="1" x14ac:dyDescent="0.25"/>
    <row r="137" s="48" customFormat="1" x14ac:dyDescent="0.25"/>
    <row r="138" s="48" customFormat="1" x14ac:dyDescent="0.25"/>
    <row r="139" s="48" customFormat="1" x14ac:dyDescent="0.25"/>
    <row r="140" s="48" customFormat="1" x14ac:dyDescent="0.25"/>
    <row r="141" s="48" customFormat="1" x14ac:dyDescent="0.25"/>
    <row r="142" s="48" customFormat="1" x14ac:dyDescent="0.25"/>
    <row r="143" s="48" customFormat="1" x14ac:dyDescent="0.25"/>
    <row r="144" s="48" customFormat="1" x14ac:dyDescent="0.25"/>
    <row r="145" s="48" customFormat="1" x14ac:dyDescent="0.25"/>
    <row r="146" s="48" customFormat="1" x14ac:dyDescent="0.25"/>
    <row r="147" s="48" customFormat="1" x14ac:dyDescent="0.25"/>
    <row r="148" s="48" customFormat="1" x14ac:dyDescent="0.25"/>
    <row r="149" s="48" customFormat="1" x14ac:dyDescent="0.25"/>
    <row r="150" s="48" customFormat="1" x14ac:dyDescent="0.25"/>
    <row r="151" s="48" customFormat="1" x14ac:dyDescent="0.25"/>
    <row r="152" s="48" customFormat="1" x14ac:dyDescent="0.25"/>
    <row r="153" s="48" customFormat="1" x14ac:dyDescent="0.25"/>
    <row r="154" s="48" customFormat="1" x14ac:dyDescent="0.25"/>
    <row r="155" s="48" customFormat="1" x14ac:dyDescent="0.25"/>
    <row r="156" s="48" customFormat="1" x14ac:dyDescent="0.25"/>
    <row r="157" s="48" customFormat="1" x14ac:dyDescent="0.25"/>
    <row r="158" s="48" customFormat="1" x14ac:dyDescent="0.25"/>
    <row r="159" s="48" customFormat="1" x14ac:dyDescent="0.25"/>
    <row r="160" s="48" customFormat="1" x14ac:dyDescent="0.25"/>
    <row r="161" s="48" customFormat="1" x14ac:dyDescent="0.25"/>
    <row r="162" s="48" customFormat="1" x14ac:dyDescent="0.25"/>
    <row r="163" s="48" customFormat="1" x14ac:dyDescent="0.25"/>
    <row r="164" s="48" customFormat="1" x14ac:dyDescent="0.25"/>
    <row r="165" s="48" customFormat="1" x14ac:dyDescent="0.25"/>
    <row r="166" s="48" customFormat="1" x14ac:dyDescent="0.25"/>
    <row r="167" s="48" customFormat="1" x14ac:dyDescent="0.25"/>
    <row r="168" s="48" customFormat="1" x14ac:dyDescent="0.25"/>
    <row r="169" s="48" customFormat="1" x14ac:dyDescent="0.25"/>
    <row r="170" s="48" customFormat="1" x14ac:dyDescent="0.25"/>
    <row r="171" s="48" customFormat="1" x14ac:dyDescent="0.25"/>
    <row r="172" s="48" customFormat="1" x14ac:dyDescent="0.25"/>
    <row r="173" s="48" customFormat="1" x14ac:dyDescent="0.25"/>
    <row r="174" s="48" customFormat="1" x14ac:dyDescent="0.25"/>
    <row r="175" s="48" customFormat="1" x14ac:dyDescent="0.25"/>
    <row r="176" s="48" customFormat="1" x14ac:dyDescent="0.25"/>
    <row r="177" s="48" customFormat="1" x14ac:dyDescent="0.25"/>
    <row r="178" s="48" customFormat="1" x14ac:dyDescent="0.25"/>
    <row r="179" s="48" customFormat="1" x14ac:dyDescent="0.25"/>
    <row r="180" s="48" customFormat="1" x14ac:dyDescent="0.25"/>
    <row r="181" s="48" customFormat="1" x14ac:dyDescent="0.25"/>
    <row r="182" s="48" customFormat="1" x14ac:dyDescent="0.25"/>
    <row r="183" s="48" customFormat="1" x14ac:dyDescent="0.25"/>
    <row r="184" s="48" customFormat="1" x14ac:dyDescent="0.25"/>
    <row r="185" s="48" customFormat="1" x14ac:dyDescent="0.25"/>
    <row r="186" s="48" customFormat="1" x14ac:dyDescent="0.25"/>
    <row r="187" s="48" customFormat="1" x14ac:dyDescent="0.25"/>
    <row r="188" s="48" customFormat="1" x14ac:dyDescent="0.25"/>
    <row r="189" s="48" customFormat="1" x14ac:dyDescent="0.25"/>
    <row r="190" s="48" customFormat="1" x14ac:dyDescent="0.25"/>
    <row r="191" s="48" customFormat="1" x14ac:dyDescent="0.25"/>
    <row r="192" s="48" customFormat="1" x14ac:dyDescent="0.25"/>
    <row r="193" s="48" customFormat="1" x14ac:dyDescent="0.25"/>
    <row r="194" s="48" customFormat="1" x14ac:dyDescent="0.25"/>
    <row r="195" s="48" customFormat="1" x14ac:dyDescent="0.25"/>
    <row r="196" s="48" customFormat="1" x14ac:dyDescent="0.25"/>
    <row r="197" s="48" customFormat="1" x14ac:dyDescent="0.25"/>
    <row r="198" s="48" customFormat="1" x14ac:dyDescent="0.25"/>
    <row r="199" s="48" customFormat="1" x14ac:dyDescent="0.25"/>
    <row r="200" s="48" customFormat="1" x14ac:dyDescent="0.25"/>
    <row r="201" s="48" customFormat="1" x14ac:dyDescent="0.25"/>
    <row r="202" s="48" customFormat="1" x14ac:dyDescent="0.25"/>
    <row r="203" s="48" customFormat="1" x14ac:dyDescent="0.25"/>
    <row r="204" s="48" customFormat="1" x14ac:dyDescent="0.25"/>
    <row r="205" s="48" customFormat="1" x14ac:dyDescent="0.25"/>
    <row r="206" s="48" customFormat="1" x14ac:dyDescent="0.25"/>
    <row r="207" s="48" customFormat="1" x14ac:dyDescent="0.25"/>
    <row r="208" s="48" customFormat="1" x14ac:dyDescent="0.25"/>
    <row r="209" spans="3:39" s="48" customFormat="1" x14ac:dyDescent="0.25"/>
    <row r="210" spans="3:39" s="48" customFormat="1" x14ac:dyDescent="0.25"/>
    <row r="211" spans="3:39" s="48" customFormat="1" x14ac:dyDescent="0.25">
      <c r="W211"/>
      <c r="X211"/>
      <c r="Z211"/>
      <c r="AA211"/>
      <c r="AB211"/>
      <c r="AC211"/>
      <c r="AD211"/>
      <c r="AE211"/>
      <c r="AF211"/>
      <c r="AG211"/>
      <c r="AH211"/>
      <c r="AI211"/>
      <c r="AJ211"/>
      <c r="AK211"/>
    </row>
    <row r="212" spans="3:39" s="48" customFormat="1" x14ac:dyDescent="0.25">
      <c r="W212"/>
      <c r="X212"/>
      <c r="Y212"/>
      <c r="Z212"/>
      <c r="AA212"/>
      <c r="AB212"/>
      <c r="AC212"/>
      <c r="AD212"/>
      <c r="AE212"/>
      <c r="AF212"/>
      <c r="AG212"/>
      <c r="AH212"/>
      <c r="AI212"/>
      <c r="AJ212"/>
      <c r="AK212"/>
      <c r="AL212"/>
      <c r="AM212"/>
    </row>
    <row r="213" spans="3:39" x14ac:dyDescent="0.25">
      <c r="C213" s="48"/>
      <c r="D213" s="48"/>
      <c r="E213" s="48"/>
      <c r="F213" s="48"/>
      <c r="G213" s="48"/>
      <c r="H213" s="48"/>
      <c r="I213" s="48"/>
      <c r="J213" s="48"/>
      <c r="K213" s="48"/>
      <c r="L213" s="48"/>
      <c r="M213" s="48"/>
      <c r="N213" s="48"/>
      <c r="O213" s="48"/>
      <c r="P213" s="48"/>
      <c r="Q213" s="48"/>
      <c r="R213" s="48"/>
      <c r="S213" s="48"/>
      <c r="T213" s="48"/>
    </row>
  </sheetData>
  <hyperlinks>
    <hyperlink ref="AA2" r:id="rId1"/>
    <hyperlink ref="AA1" r:id="rId2"/>
  </hyperlinks>
  <pageMargins left="0.7" right="0.7" top="0.75" bottom="0.75" header="0.3" footer="0.3"/>
  <pageSetup paperSize="9" orientation="portrait" horizontalDpi="4294967293" verticalDpi="0" r:id="rId3"/>
  <drawing r:id="rId4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186"/>
  <sheetViews>
    <sheetView workbookViewId="0">
      <selection activeCell="C42" sqref="C42"/>
    </sheetView>
  </sheetViews>
  <sheetFormatPr defaultRowHeight="15" x14ac:dyDescent="0.25"/>
  <cols>
    <col min="2" max="2" width="38.85546875" customWidth="1"/>
    <col min="3" max="10" width="9.140625" bestFit="1" customWidth="1"/>
    <col min="12" max="12" width="34.5703125" customWidth="1"/>
    <col min="22" max="22" width="34.5703125" customWidth="1"/>
  </cols>
  <sheetData>
    <row r="1" spans="1:30" ht="23.25" x14ac:dyDescent="0.35">
      <c r="A1" s="165" t="s">
        <v>85</v>
      </c>
    </row>
    <row r="2" spans="1:30" x14ac:dyDescent="0.25">
      <c r="B2" s="1" t="s">
        <v>86</v>
      </c>
      <c r="C2" s="48"/>
      <c r="D2" s="48"/>
      <c r="E2" s="48"/>
      <c r="F2" s="48"/>
      <c r="G2" s="48"/>
      <c r="H2" s="48"/>
      <c r="I2" s="48"/>
      <c r="J2" s="48"/>
      <c r="L2" s="1" t="s">
        <v>30</v>
      </c>
      <c r="V2" t="s">
        <v>87</v>
      </c>
    </row>
    <row r="3" spans="1:30" x14ac:dyDescent="0.25">
      <c r="B3" s="1" t="s">
        <v>88</v>
      </c>
      <c r="C3" s="48"/>
      <c r="D3" s="48"/>
      <c r="E3" s="48"/>
      <c r="F3" s="48"/>
      <c r="G3" s="48"/>
      <c r="H3" s="48"/>
      <c r="I3" s="48"/>
      <c r="J3" s="48"/>
      <c r="L3" s="1" t="s">
        <v>89</v>
      </c>
      <c r="V3" s="1" t="s">
        <v>86</v>
      </c>
    </row>
    <row r="4" spans="1:30" x14ac:dyDescent="0.25">
      <c r="B4" s="1"/>
      <c r="C4" s="48"/>
      <c r="D4" s="48"/>
      <c r="E4" s="48"/>
      <c r="F4" s="48"/>
      <c r="G4" s="48"/>
      <c r="H4" s="48"/>
      <c r="I4" s="48"/>
      <c r="J4" s="48"/>
      <c r="L4" s="1"/>
      <c r="V4" s="1" t="s">
        <v>90</v>
      </c>
    </row>
    <row r="5" spans="1:30" x14ac:dyDescent="0.25">
      <c r="B5" s="1"/>
      <c r="C5" s="48"/>
      <c r="D5" s="48"/>
      <c r="E5" s="48"/>
      <c r="F5" s="48"/>
      <c r="G5" s="48"/>
      <c r="H5" s="48"/>
      <c r="I5" s="48"/>
      <c r="J5" s="48"/>
    </row>
    <row r="6" spans="1:30" x14ac:dyDescent="0.25">
      <c r="L6" t="s">
        <v>91</v>
      </c>
      <c r="V6" t="s">
        <v>92</v>
      </c>
    </row>
    <row r="7" spans="1:30" x14ac:dyDescent="0.25">
      <c r="B7" s="6" t="s">
        <v>34</v>
      </c>
      <c r="C7" s="6" t="s">
        <v>40</v>
      </c>
      <c r="D7" s="6" t="s">
        <v>41</v>
      </c>
      <c r="E7" s="6" t="s">
        <v>42</v>
      </c>
      <c r="F7" s="6" t="s">
        <v>43</v>
      </c>
      <c r="G7" s="6" t="s">
        <v>44</v>
      </c>
      <c r="H7" s="6" t="s">
        <v>45</v>
      </c>
      <c r="I7" s="6" t="s">
        <v>46</v>
      </c>
      <c r="J7" s="7" t="s">
        <v>93</v>
      </c>
      <c r="L7" s="6" t="s">
        <v>34</v>
      </c>
      <c r="M7" s="6" t="s">
        <v>40</v>
      </c>
      <c r="N7" s="6" t="s">
        <v>41</v>
      </c>
      <c r="O7" s="6" t="s">
        <v>42</v>
      </c>
      <c r="P7" s="6" t="s">
        <v>43</v>
      </c>
      <c r="Q7" s="6" t="s">
        <v>44</v>
      </c>
      <c r="R7" s="6" t="s">
        <v>45</v>
      </c>
      <c r="S7" s="6" t="s">
        <v>46</v>
      </c>
      <c r="T7" s="7" t="s">
        <v>93</v>
      </c>
      <c r="V7" s="6" t="s">
        <v>34</v>
      </c>
      <c r="W7" s="6" t="s">
        <v>40</v>
      </c>
      <c r="X7" s="6" t="s">
        <v>41</v>
      </c>
      <c r="Y7" s="6" t="s">
        <v>42</v>
      </c>
      <c r="Z7" s="6" t="s">
        <v>43</v>
      </c>
      <c r="AA7" s="6" t="s">
        <v>44</v>
      </c>
      <c r="AB7" s="6" t="s">
        <v>45</v>
      </c>
      <c r="AC7" s="6" t="s">
        <v>46</v>
      </c>
      <c r="AD7" s="7" t="s">
        <v>93</v>
      </c>
    </row>
    <row r="8" spans="1:30" x14ac:dyDescent="0.25">
      <c r="B8" s="24" t="s">
        <v>52</v>
      </c>
      <c r="C8" s="24">
        <v>131</v>
      </c>
      <c r="D8" s="24">
        <v>154</v>
      </c>
      <c r="E8" s="24">
        <v>119</v>
      </c>
      <c r="F8" s="24">
        <v>143</v>
      </c>
      <c r="G8" s="24">
        <v>125</v>
      </c>
      <c r="H8" s="24">
        <v>114</v>
      </c>
      <c r="I8" s="24">
        <v>96</v>
      </c>
      <c r="J8" s="24">
        <v>882</v>
      </c>
      <c r="L8" s="24" t="s">
        <v>52</v>
      </c>
      <c r="M8" s="24">
        <v>245</v>
      </c>
      <c r="N8" s="24">
        <v>265</v>
      </c>
      <c r="O8" s="24">
        <v>228</v>
      </c>
      <c r="P8" s="24">
        <v>240</v>
      </c>
      <c r="Q8" s="24">
        <v>220</v>
      </c>
      <c r="R8" s="24">
        <v>229</v>
      </c>
      <c r="S8" s="24">
        <v>183</v>
      </c>
      <c r="T8" s="24">
        <v>1610</v>
      </c>
      <c r="V8" s="24" t="s">
        <v>52</v>
      </c>
      <c r="W8" s="107">
        <f>C8/M8</f>
        <v>0.53469387755102038</v>
      </c>
      <c r="X8" s="107">
        <f t="shared" ref="X8:X13" si="0">D8/N8</f>
        <v>0.5811320754716981</v>
      </c>
      <c r="Y8" s="107">
        <f t="shared" ref="Y8:Y13" si="1">E8/O8</f>
        <v>0.52192982456140347</v>
      </c>
      <c r="Z8" s="107">
        <f t="shared" ref="Z8:Z13" si="2">F8/P8</f>
        <v>0.59583333333333333</v>
      </c>
      <c r="AA8" s="107">
        <f t="shared" ref="AA8:AA13" si="3">G8/Q8</f>
        <v>0.56818181818181823</v>
      </c>
      <c r="AB8" s="107">
        <f t="shared" ref="AB8:AB13" si="4">H8/R8</f>
        <v>0.49781659388646288</v>
      </c>
      <c r="AC8" s="107">
        <f t="shared" ref="AC8:AC13" si="5">I8/S8</f>
        <v>0.52459016393442626</v>
      </c>
      <c r="AD8" s="107">
        <f t="shared" ref="AD8:AD13" si="6">J8/T8</f>
        <v>0.54782608695652169</v>
      </c>
    </row>
    <row r="9" spans="1:30" x14ac:dyDescent="0.25">
      <c r="B9" s="17" t="s">
        <v>54</v>
      </c>
      <c r="C9" s="17">
        <v>36</v>
      </c>
      <c r="D9" s="17">
        <v>47</v>
      </c>
      <c r="E9" s="17">
        <v>44</v>
      </c>
      <c r="F9" s="17">
        <v>49</v>
      </c>
      <c r="G9" s="17">
        <v>41</v>
      </c>
      <c r="H9" s="17">
        <v>29</v>
      </c>
      <c r="I9" s="17">
        <v>26</v>
      </c>
      <c r="J9" s="17">
        <v>272</v>
      </c>
      <c r="L9" s="17" t="s">
        <v>54</v>
      </c>
      <c r="M9" s="17">
        <v>90</v>
      </c>
      <c r="N9" s="17">
        <v>95</v>
      </c>
      <c r="O9" s="17">
        <v>83</v>
      </c>
      <c r="P9" s="17">
        <v>82</v>
      </c>
      <c r="Q9" s="17">
        <v>87</v>
      </c>
      <c r="R9" s="17">
        <v>60</v>
      </c>
      <c r="S9" s="17">
        <v>68</v>
      </c>
      <c r="T9" s="17">
        <v>565</v>
      </c>
      <c r="V9" s="17" t="s">
        <v>54</v>
      </c>
      <c r="W9" s="108">
        <f t="shared" ref="W9:W13" si="7">C9/M9</f>
        <v>0.4</v>
      </c>
      <c r="X9" s="108">
        <f t="shared" si="0"/>
        <v>0.49473684210526314</v>
      </c>
      <c r="Y9" s="108">
        <f t="shared" si="1"/>
        <v>0.53012048192771088</v>
      </c>
      <c r="Z9" s="108">
        <f t="shared" si="2"/>
        <v>0.59756097560975607</v>
      </c>
      <c r="AA9" s="108">
        <f t="shared" si="3"/>
        <v>0.47126436781609193</v>
      </c>
      <c r="AB9" s="108">
        <f t="shared" si="4"/>
        <v>0.48333333333333334</v>
      </c>
      <c r="AC9" s="108">
        <f t="shared" si="5"/>
        <v>0.38235294117647056</v>
      </c>
      <c r="AD9" s="108">
        <f t="shared" si="6"/>
        <v>0.48141592920353982</v>
      </c>
    </row>
    <row r="10" spans="1:30" x14ac:dyDescent="0.25">
      <c r="B10" s="18" t="s">
        <v>55</v>
      </c>
      <c r="C10" s="18">
        <v>53</v>
      </c>
      <c r="D10" s="18">
        <v>60</v>
      </c>
      <c r="E10" s="18">
        <v>67</v>
      </c>
      <c r="F10" s="18">
        <v>58</v>
      </c>
      <c r="G10" s="18">
        <v>55</v>
      </c>
      <c r="H10" s="18">
        <v>45</v>
      </c>
      <c r="I10" s="18">
        <v>47</v>
      </c>
      <c r="J10" s="12">
        <v>385</v>
      </c>
      <c r="L10" s="18" t="s">
        <v>55</v>
      </c>
      <c r="M10" s="18">
        <v>76</v>
      </c>
      <c r="N10" s="18">
        <v>89</v>
      </c>
      <c r="O10" s="18">
        <v>85</v>
      </c>
      <c r="P10" s="18">
        <v>109</v>
      </c>
      <c r="Q10" s="18">
        <v>82</v>
      </c>
      <c r="R10" s="18">
        <v>83</v>
      </c>
      <c r="S10" s="18">
        <v>76</v>
      </c>
      <c r="T10" s="12">
        <v>600</v>
      </c>
      <c r="V10" s="18" t="s">
        <v>55</v>
      </c>
      <c r="W10" s="109">
        <f t="shared" si="7"/>
        <v>0.69736842105263153</v>
      </c>
      <c r="X10" s="109">
        <f t="shared" si="0"/>
        <v>0.6741573033707865</v>
      </c>
      <c r="Y10" s="109">
        <f t="shared" si="1"/>
        <v>0.78823529411764703</v>
      </c>
      <c r="Z10" s="109">
        <f t="shared" si="2"/>
        <v>0.5321100917431193</v>
      </c>
      <c r="AA10" s="109">
        <f t="shared" si="3"/>
        <v>0.67073170731707321</v>
      </c>
      <c r="AB10" s="109">
        <f t="shared" si="4"/>
        <v>0.54216867469879515</v>
      </c>
      <c r="AC10" s="109">
        <f t="shared" si="5"/>
        <v>0.61842105263157898</v>
      </c>
      <c r="AD10" s="63">
        <f t="shared" si="6"/>
        <v>0.64166666666666672</v>
      </c>
    </row>
    <row r="11" spans="1:30" x14ac:dyDescent="0.25">
      <c r="B11" s="17" t="s">
        <v>56</v>
      </c>
      <c r="C11" s="17">
        <v>83</v>
      </c>
      <c r="D11" s="17">
        <v>76</v>
      </c>
      <c r="E11" s="17">
        <v>61</v>
      </c>
      <c r="F11" s="17">
        <v>68</v>
      </c>
      <c r="G11" s="17">
        <v>64</v>
      </c>
      <c r="H11" s="17">
        <v>68</v>
      </c>
      <c r="I11" s="17">
        <v>76</v>
      </c>
      <c r="J11" s="14">
        <v>496</v>
      </c>
      <c r="L11" s="17" t="s">
        <v>56</v>
      </c>
      <c r="M11" s="17">
        <v>93</v>
      </c>
      <c r="N11" s="17">
        <v>91</v>
      </c>
      <c r="O11" s="17">
        <v>78</v>
      </c>
      <c r="P11" s="17">
        <v>81</v>
      </c>
      <c r="Q11" s="17">
        <v>65</v>
      </c>
      <c r="R11" s="17">
        <v>74</v>
      </c>
      <c r="S11" s="17">
        <v>84</v>
      </c>
      <c r="T11" s="14">
        <v>566</v>
      </c>
      <c r="V11" s="17" t="s">
        <v>56</v>
      </c>
      <c r="W11" s="108">
        <f t="shared" si="7"/>
        <v>0.89247311827956988</v>
      </c>
      <c r="X11" s="108">
        <f t="shared" si="0"/>
        <v>0.8351648351648352</v>
      </c>
      <c r="Y11" s="108">
        <f t="shared" si="1"/>
        <v>0.78205128205128205</v>
      </c>
      <c r="Z11" s="108">
        <f t="shared" si="2"/>
        <v>0.83950617283950613</v>
      </c>
      <c r="AA11" s="108">
        <f t="shared" si="3"/>
        <v>0.98461538461538467</v>
      </c>
      <c r="AB11" s="108">
        <f t="shared" si="4"/>
        <v>0.91891891891891897</v>
      </c>
      <c r="AC11" s="108">
        <f t="shared" si="5"/>
        <v>0.90476190476190477</v>
      </c>
      <c r="AD11" s="64">
        <f t="shared" si="6"/>
        <v>0.87632508833922262</v>
      </c>
    </row>
    <row r="12" spans="1:30" x14ac:dyDescent="0.25">
      <c r="B12" s="17" t="s">
        <v>94</v>
      </c>
      <c r="C12" s="17">
        <v>122</v>
      </c>
      <c r="D12" s="17">
        <v>117</v>
      </c>
      <c r="E12" s="17">
        <v>144</v>
      </c>
      <c r="F12" s="17">
        <v>125</v>
      </c>
      <c r="G12" s="17">
        <v>95</v>
      </c>
      <c r="H12" s="17">
        <v>128</v>
      </c>
      <c r="I12" s="17">
        <v>83</v>
      </c>
      <c r="J12" s="14">
        <v>814</v>
      </c>
      <c r="L12" s="17" t="s">
        <v>94</v>
      </c>
      <c r="M12" s="17">
        <v>170</v>
      </c>
      <c r="N12" s="17">
        <v>157</v>
      </c>
      <c r="O12" s="17">
        <v>155</v>
      </c>
      <c r="P12" s="17">
        <v>169</v>
      </c>
      <c r="Q12" s="17">
        <v>151</v>
      </c>
      <c r="R12" s="17">
        <v>160</v>
      </c>
      <c r="S12" s="17">
        <v>128</v>
      </c>
      <c r="T12" s="14">
        <v>1090</v>
      </c>
      <c r="V12" s="17" t="s">
        <v>94</v>
      </c>
      <c r="W12" s="108">
        <f t="shared" si="7"/>
        <v>0.71764705882352942</v>
      </c>
      <c r="X12" s="108">
        <f t="shared" si="0"/>
        <v>0.74522292993630568</v>
      </c>
      <c r="Y12" s="108">
        <f t="shared" si="1"/>
        <v>0.92903225806451617</v>
      </c>
      <c r="Z12" s="108">
        <f t="shared" si="2"/>
        <v>0.73964497041420119</v>
      </c>
      <c r="AA12" s="108">
        <f t="shared" si="3"/>
        <v>0.62913907284768211</v>
      </c>
      <c r="AB12" s="108">
        <f t="shared" si="4"/>
        <v>0.8</v>
      </c>
      <c r="AC12" s="108">
        <f t="shared" si="5"/>
        <v>0.6484375</v>
      </c>
      <c r="AD12" s="64">
        <f t="shared" si="6"/>
        <v>0.74678899082568806</v>
      </c>
    </row>
    <row r="13" spans="1:30" x14ac:dyDescent="0.25">
      <c r="B13" s="105" t="s">
        <v>59</v>
      </c>
      <c r="C13" s="105">
        <v>425</v>
      </c>
      <c r="D13" s="105">
        <v>454</v>
      </c>
      <c r="E13" s="105">
        <v>435</v>
      </c>
      <c r="F13" s="105">
        <v>443</v>
      </c>
      <c r="G13" s="105">
        <v>380</v>
      </c>
      <c r="H13" s="105">
        <v>384</v>
      </c>
      <c r="I13" s="105">
        <v>328</v>
      </c>
      <c r="J13" s="106">
        <v>2849</v>
      </c>
      <c r="L13" s="105" t="s">
        <v>59</v>
      </c>
      <c r="M13" s="105">
        <v>674</v>
      </c>
      <c r="N13" s="105">
        <v>697</v>
      </c>
      <c r="O13" s="105">
        <v>629</v>
      </c>
      <c r="P13" s="105">
        <v>681</v>
      </c>
      <c r="Q13" s="105">
        <v>605</v>
      </c>
      <c r="R13" s="105">
        <v>606</v>
      </c>
      <c r="S13" s="105">
        <v>539</v>
      </c>
      <c r="T13" s="106">
        <v>4431</v>
      </c>
      <c r="V13" s="105" t="s">
        <v>59</v>
      </c>
      <c r="W13" s="110">
        <f t="shared" si="7"/>
        <v>0.63056379821958453</v>
      </c>
      <c r="X13" s="110">
        <f t="shared" si="0"/>
        <v>0.65136298421807748</v>
      </c>
      <c r="Y13" s="110">
        <f t="shared" si="1"/>
        <v>0.69157392686804453</v>
      </c>
      <c r="Z13" s="110">
        <f t="shared" si="2"/>
        <v>0.65051395007342139</v>
      </c>
      <c r="AA13" s="110">
        <f t="shared" si="3"/>
        <v>0.62809917355371903</v>
      </c>
      <c r="AB13" s="110">
        <f t="shared" si="4"/>
        <v>0.63366336633663367</v>
      </c>
      <c r="AC13" s="110">
        <f t="shared" si="5"/>
        <v>0.60853432282003705</v>
      </c>
      <c r="AD13" s="111">
        <f t="shared" si="6"/>
        <v>0.64296998420221174</v>
      </c>
    </row>
    <row r="14" spans="1:30" x14ac:dyDescent="0.25">
      <c r="B14" s="45" t="s">
        <v>60</v>
      </c>
      <c r="C14" s="45">
        <v>56430</v>
      </c>
      <c r="D14" s="45">
        <v>55780</v>
      </c>
      <c r="E14" s="45">
        <v>54740</v>
      </c>
      <c r="F14" s="45">
        <v>53540</v>
      </c>
      <c r="G14" s="45">
        <v>51960</v>
      </c>
      <c r="H14" s="45">
        <v>50460</v>
      </c>
      <c r="I14" s="45">
        <v>48080</v>
      </c>
      <c r="J14" s="39">
        <v>370990</v>
      </c>
      <c r="L14" s="45" t="s">
        <v>60</v>
      </c>
      <c r="M14" s="45">
        <v>56430</v>
      </c>
      <c r="N14" s="45">
        <v>55780</v>
      </c>
      <c r="O14" s="45">
        <v>54740</v>
      </c>
      <c r="P14" s="45">
        <v>53540</v>
      </c>
      <c r="Q14" s="45">
        <v>51960</v>
      </c>
      <c r="R14" s="45">
        <v>50460</v>
      </c>
      <c r="S14" s="45">
        <v>48080</v>
      </c>
      <c r="T14" s="39">
        <v>370990</v>
      </c>
      <c r="V14" s="45" t="s">
        <v>60</v>
      </c>
      <c r="W14" s="45">
        <v>56430</v>
      </c>
      <c r="X14" s="45">
        <v>55780</v>
      </c>
      <c r="Y14" s="45">
        <v>54740</v>
      </c>
      <c r="Z14" s="45">
        <v>53540</v>
      </c>
      <c r="AA14" s="45">
        <v>51960</v>
      </c>
      <c r="AB14" s="45">
        <v>50460</v>
      </c>
      <c r="AC14" s="45">
        <v>48080</v>
      </c>
      <c r="AD14" s="39">
        <v>370990</v>
      </c>
    </row>
    <row r="15" spans="1:30" x14ac:dyDescent="0.25">
      <c r="C15" s="48"/>
      <c r="D15" s="48"/>
      <c r="E15" s="48"/>
      <c r="F15" s="48"/>
      <c r="G15" s="48"/>
      <c r="H15" s="48"/>
      <c r="I15" s="48"/>
      <c r="J15" s="48"/>
      <c r="M15" s="104"/>
      <c r="N15" s="104"/>
      <c r="O15" s="104"/>
      <c r="P15" s="104"/>
      <c r="Q15" s="104"/>
      <c r="R15" s="104"/>
      <c r="S15" s="104"/>
      <c r="T15" s="104"/>
      <c r="W15" s="104"/>
      <c r="X15" s="104"/>
      <c r="Y15" s="104"/>
      <c r="Z15" s="104"/>
      <c r="AA15" s="104"/>
      <c r="AB15" s="104"/>
      <c r="AC15" s="104"/>
      <c r="AD15" s="104"/>
    </row>
    <row r="16" spans="1:30" x14ac:dyDescent="0.25">
      <c r="C16" s="48"/>
      <c r="D16" s="48"/>
      <c r="E16" s="48"/>
      <c r="F16" s="48"/>
      <c r="G16" s="48"/>
      <c r="H16" s="48"/>
      <c r="I16" s="48"/>
      <c r="J16" s="48"/>
      <c r="L16" t="s">
        <v>95</v>
      </c>
      <c r="V16" t="s">
        <v>96</v>
      </c>
    </row>
    <row r="17" spans="2:30" x14ac:dyDescent="0.25">
      <c r="C17" s="48"/>
      <c r="D17" s="48"/>
      <c r="E17" s="48"/>
      <c r="F17" s="48"/>
      <c r="G17" s="48"/>
      <c r="H17" s="48"/>
      <c r="I17" s="48"/>
      <c r="J17" s="48"/>
      <c r="L17" s="6" t="s">
        <v>34</v>
      </c>
      <c r="M17" s="6" t="s">
        <v>40</v>
      </c>
      <c r="N17" s="6" t="s">
        <v>41</v>
      </c>
      <c r="O17" s="6" t="s">
        <v>42</v>
      </c>
      <c r="P17" s="6" t="s">
        <v>43</v>
      </c>
      <c r="Q17" s="6" t="s">
        <v>44</v>
      </c>
      <c r="R17" s="6" t="s">
        <v>45</v>
      </c>
      <c r="S17" s="6" t="s">
        <v>46</v>
      </c>
      <c r="T17" s="7" t="s">
        <v>93</v>
      </c>
      <c r="V17" s="6" t="s">
        <v>34</v>
      </c>
      <c r="W17" s="6" t="s">
        <v>40</v>
      </c>
      <c r="X17" s="6" t="s">
        <v>41</v>
      </c>
      <c r="Y17" s="6" t="s">
        <v>42</v>
      </c>
      <c r="Z17" s="6" t="s">
        <v>43</v>
      </c>
      <c r="AA17" s="6" t="s">
        <v>44</v>
      </c>
      <c r="AB17" s="6" t="s">
        <v>45</v>
      </c>
      <c r="AC17" s="6" t="s">
        <v>46</v>
      </c>
      <c r="AD17" s="7" t="s">
        <v>93</v>
      </c>
    </row>
    <row r="18" spans="2:30" x14ac:dyDescent="0.25">
      <c r="B18" s="1" t="s">
        <v>74</v>
      </c>
      <c r="C18" s="1"/>
      <c r="D18" s="1"/>
      <c r="E18" s="1"/>
      <c r="F18" s="1"/>
      <c r="G18" s="1"/>
      <c r="J18" s="48"/>
      <c r="L18" s="24" t="s">
        <v>52</v>
      </c>
      <c r="M18" s="24">
        <v>242</v>
      </c>
      <c r="N18" s="24">
        <v>261</v>
      </c>
      <c r="O18" s="24">
        <v>226</v>
      </c>
      <c r="P18" s="24">
        <v>237</v>
      </c>
      <c r="Q18" s="24">
        <v>219</v>
      </c>
      <c r="R18" s="24">
        <v>225</v>
      </c>
      <c r="S18" s="24">
        <v>179</v>
      </c>
      <c r="T18" s="24">
        <v>1589</v>
      </c>
      <c r="V18" s="24" t="s">
        <v>52</v>
      </c>
      <c r="W18" s="107">
        <f>C8/M18</f>
        <v>0.54132231404958675</v>
      </c>
      <c r="X18" s="107">
        <f t="shared" ref="X18:AD18" si="8">D8/N18</f>
        <v>0.59003831417624519</v>
      </c>
      <c r="Y18" s="107">
        <f t="shared" si="8"/>
        <v>0.52654867256637172</v>
      </c>
      <c r="Z18" s="107">
        <f t="shared" si="8"/>
        <v>0.6033755274261603</v>
      </c>
      <c r="AA18" s="107">
        <f t="shared" si="8"/>
        <v>0.57077625570776258</v>
      </c>
      <c r="AB18" s="107">
        <f t="shared" si="8"/>
        <v>0.50666666666666671</v>
      </c>
      <c r="AC18" s="107">
        <f t="shared" si="8"/>
        <v>0.53631284916201116</v>
      </c>
      <c r="AD18" s="107">
        <f t="shared" si="8"/>
        <v>0.55506607929515417</v>
      </c>
    </row>
    <row r="19" spans="2:30" x14ac:dyDescent="0.25">
      <c r="B19" s="6" t="s">
        <v>34</v>
      </c>
      <c r="C19" s="6" t="s">
        <v>40</v>
      </c>
      <c r="D19" s="6" t="s">
        <v>41</v>
      </c>
      <c r="E19" s="6" t="s">
        <v>42</v>
      </c>
      <c r="F19" s="6" t="s">
        <v>43</v>
      </c>
      <c r="G19" s="6" t="s">
        <v>44</v>
      </c>
      <c r="H19" s="6" t="s">
        <v>45</v>
      </c>
      <c r="I19" s="6" t="s">
        <v>46</v>
      </c>
      <c r="L19" s="17" t="s">
        <v>54</v>
      </c>
      <c r="M19" s="17">
        <v>90</v>
      </c>
      <c r="N19" s="17">
        <v>93</v>
      </c>
      <c r="O19" s="17">
        <v>81</v>
      </c>
      <c r="P19" s="17">
        <v>83</v>
      </c>
      <c r="Q19" s="17">
        <v>87</v>
      </c>
      <c r="R19" s="17">
        <v>61</v>
      </c>
      <c r="S19" s="17">
        <v>68</v>
      </c>
      <c r="T19" s="17">
        <v>563</v>
      </c>
      <c r="V19" s="17" t="s">
        <v>54</v>
      </c>
      <c r="W19" s="108">
        <f t="shared" ref="W19:AD19" si="9">C9/M19</f>
        <v>0.4</v>
      </c>
      <c r="X19" s="108">
        <f t="shared" si="9"/>
        <v>0.5053763440860215</v>
      </c>
      <c r="Y19" s="108">
        <f t="shared" si="9"/>
        <v>0.54320987654320985</v>
      </c>
      <c r="Z19" s="108">
        <f t="shared" si="9"/>
        <v>0.59036144578313254</v>
      </c>
      <c r="AA19" s="108">
        <f t="shared" si="9"/>
        <v>0.47126436781609193</v>
      </c>
      <c r="AB19" s="108">
        <f t="shared" si="9"/>
        <v>0.47540983606557374</v>
      </c>
      <c r="AC19" s="108">
        <f t="shared" si="9"/>
        <v>0.38235294117647056</v>
      </c>
      <c r="AD19" s="108">
        <f t="shared" si="9"/>
        <v>0.48312611012433393</v>
      </c>
    </row>
    <row r="20" spans="2:30" x14ac:dyDescent="0.25">
      <c r="B20" s="23" t="s">
        <v>97</v>
      </c>
      <c r="C20" s="71">
        <v>75.31454899875952</v>
      </c>
      <c r="D20" s="71">
        <v>81.39117963427752</v>
      </c>
      <c r="E20" s="71">
        <v>79.466569236390214</v>
      </c>
      <c r="F20" s="71">
        <v>82.741875233470296</v>
      </c>
      <c r="G20" s="71">
        <v>73.133179368745189</v>
      </c>
      <c r="H20" s="71">
        <v>76.099881093935792</v>
      </c>
      <c r="I20" s="71">
        <v>68.219633943427624</v>
      </c>
      <c r="J20" s="48"/>
      <c r="L20" s="18" t="s">
        <v>55</v>
      </c>
      <c r="M20" s="18">
        <v>75</v>
      </c>
      <c r="N20" s="18">
        <v>86</v>
      </c>
      <c r="O20" s="18">
        <v>78</v>
      </c>
      <c r="P20" s="18">
        <v>96</v>
      </c>
      <c r="Q20" s="18">
        <v>77</v>
      </c>
      <c r="R20" s="18">
        <v>72</v>
      </c>
      <c r="S20" s="18">
        <v>72</v>
      </c>
      <c r="T20" s="12">
        <v>556</v>
      </c>
      <c r="V20" s="18" t="s">
        <v>55</v>
      </c>
      <c r="W20" s="109">
        <f t="shared" ref="W20:AD20" si="10">C10/M20</f>
        <v>0.70666666666666667</v>
      </c>
      <c r="X20" s="109">
        <f t="shared" si="10"/>
        <v>0.69767441860465118</v>
      </c>
      <c r="Y20" s="109">
        <f t="shared" si="10"/>
        <v>0.85897435897435892</v>
      </c>
      <c r="Z20" s="109">
        <f t="shared" si="10"/>
        <v>0.60416666666666663</v>
      </c>
      <c r="AA20" s="109">
        <f t="shared" si="10"/>
        <v>0.7142857142857143</v>
      </c>
      <c r="AB20" s="109">
        <f t="shared" si="10"/>
        <v>0.625</v>
      </c>
      <c r="AC20" s="109">
        <f t="shared" si="10"/>
        <v>0.65277777777777779</v>
      </c>
      <c r="AD20" s="63">
        <f t="shared" si="10"/>
        <v>0.69244604316546765</v>
      </c>
    </row>
    <row r="21" spans="2:30" x14ac:dyDescent="0.25">
      <c r="B21" s="24" t="s">
        <v>98</v>
      </c>
      <c r="C21" s="71">
        <v>119.44001417685628</v>
      </c>
      <c r="D21" s="71">
        <v>124.95518106848333</v>
      </c>
      <c r="E21" s="71">
        <v>114.90683229813665</v>
      </c>
      <c r="F21" s="71">
        <v>127.19462084422862</v>
      </c>
      <c r="G21" s="71">
        <v>116.43571978444957</v>
      </c>
      <c r="H21" s="71">
        <v>120.09512485136742</v>
      </c>
      <c r="I21" s="71">
        <v>112.10482529118137</v>
      </c>
      <c r="L21" s="17" t="s">
        <v>56</v>
      </c>
      <c r="M21" s="17">
        <v>73</v>
      </c>
      <c r="N21" s="17">
        <v>73</v>
      </c>
      <c r="O21" s="17">
        <v>71</v>
      </c>
      <c r="P21" s="17">
        <v>62</v>
      </c>
      <c r="Q21" s="17">
        <v>47</v>
      </c>
      <c r="R21" s="17">
        <v>59</v>
      </c>
      <c r="S21" s="17">
        <v>67</v>
      </c>
      <c r="T21" s="14">
        <v>452</v>
      </c>
      <c r="V21" s="17" t="s">
        <v>56</v>
      </c>
      <c r="W21" s="108">
        <f t="shared" ref="W21:AD21" si="11">C11/M21</f>
        <v>1.1369863013698631</v>
      </c>
      <c r="X21" s="108">
        <f t="shared" si="11"/>
        <v>1.0410958904109588</v>
      </c>
      <c r="Y21" s="108">
        <f t="shared" si="11"/>
        <v>0.85915492957746475</v>
      </c>
      <c r="Z21" s="108">
        <f t="shared" si="11"/>
        <v>1.096774193548387</v>
      </c>
      <c r="AA21" s="108">
        <f t="shared" si="11"/>
        <v>1.3617021276595744</v>
      </c>
      <c r="AB21" s="108">
        <f t="shared" si="11"/>
        <v>1.152542372881356</v>
      </c>
      <c r="AC21" s="108">
        <f t="shared" si="11"/>
        <v>1.1343283582089552</v>
      </c>
      <c r="AD21" s="64">
        <f t="shared" si="11"/>
        <v>1.0973451327433628</v>
      </c>
    </row>
    <row r="22" spans="2:30" x14ac:dyDescent="0.25">
      <c r="B22" s="17" t="s">
        <v>99</v>
      </c>
      <c r="C22" s="113">
        <v>107.56689704058125</v>
      </c>
      <c r="D22" s="113">
        <v>112.04732879168161</v>
      </c>
      <c r="E22" s="113">
        <v>103.58056265984655</v>
      </c>
      <c r="F22" s="113">
        <v>107.95666791184162</v>
      </c>
      <c r="G22" s="113">
        <v>102.38645111624326</v>
      </c>
      <c r="H22" s="113">
        <v>104.04280618311535</v>
      </c>
      <c r="I22" s="113">
        <v>97.961730449251249</v>
      </c>
      <c r="L22" s="17" t="s">
        <v>94</v>
      </c>
      <c r="M22" s="17">
        <v>127</v>
      </c>
      <c r="N22" s="17">
        <v>112</v>
      </c>
      <c r="O22" s="17">
        <v>111</v>
      </c>
      <c r="P22" s="17">
        <v>100</v>
      </c>
      <c r="Q22" s="17">
        <v>102</v>
      </c>
      <c r="R22" s="17">
        <v>108</v>
      </c>
      <c r="S22" s="17">
        <v>85</v>
      </c>
      <c r="T22" s="14">
        <v>745</v>
      </c>
      <c r="V22" s="17" t="s">
        <v>94</v>
      </c>
      <c r="W22" s="108">
        <f t="shared" ref="W22:AD22" si="12">C12/M22</f>
        <v>0.96062992125984248</v>
      </c>
      <c r="X22" s="108">
        <f t="shared" si="12"/>
        <v>1.0446428571428572</v>
      </c>
      <c r="Y22" s="108">
        <f t="shared" si="12"/>
        <v>1.2972972972972974</v>
      </c>
      <c r="Z22" s="108">
        <f t="shared" si="12"/>
        <v>1.25</v>
      </c>
      <c r="AA22" s="108">
        <f t="shared" si="12"/>
        <v>0.93137254901960786</v>
      </c>
      <c r="AB22" s="108">
        <f t="shared" si="12"/>
        <v>1.1851851851851851</v>
      </c>
      <c r="AC22" s="108">
        <f t="shared" si="12"/>
        <v>0.97647058823529409</v>
      </c>
      <c r="AD22" s="64">
        <f t="shared" si="12"/>
        <v>1.0926174496644296</v>
      </c>
    </row>
    <row r="23" spans="2:30" x14ac:dyDescent="0.25">
      <c r="B23" s="18" t="s">
        <v>100</v>
      </c>
      <c r="C23" s="112">
        <v>82.58018784334574</v>
      </c>
      <c r="D23" s="112">
        <v>93.044101828612412</v>
      </c>
      <c r="E23" s="112">
        <v>83.120204603580575</v>
      </c>
      <c r="F23" s="112">
        <v>92.454239820694809</v>
      </c>
      <c r="G23" s="112">
        <v>82.3710546574288</v>
      </c>
      <c r="H23" s="112">
        <v>86.999603646452627</v>
      </c>
      <c r="I23" s="112">
        <v>73.835274542429289</v>
      </c>
      <c r="L23" s="105" t="s">
        <v>59</v>
      </c>
      <c r="M23" s="105">
        <v>607</v>
      </c>
      <c r="N23" s="105">
        <v>625</v>
      </c>
      <c r="O23" s="105">
        <v>567</v>
      </c>
      <c r="P23" s="105">
        <v>578</v>
      </c>
      <c r="Q23" s="105">
        <v>532</v>
      </c>
      <c r="R23" s="105">
        <v>525</v>
      </c>
      <c r="S23" s="105">
        <v>471</v>
      </c>
      <c r="T23" s="106">
        <v>3905</v>
      </c>
      <c r="V23" s="105" t="s">
        <v>59</v>
      </c>
      <c r="W23" s="110">
        <f t="shared" ref="W23:AD23" si="13">C13/M23</f>
        <v>0.70016474464579903</v>
      </c>
      <c r="X23" s="110">
        <f t="shared" si="13"/>
        <v>0.72640000000000005</v>
      </c>
      <c r="Y23" s="110">
        <f t="shared" si="13"/>
        <v>0.76719576719576721</v>
      </c>
      <c r="Z23" s="110">
        <f t="shared" si="13"/>
        <v>0.76643598615916952</v>
      </c>
      <c r="AA23" s="110">
        <f t="shared" si="13"/>
        <v>0.7142857142857143</v>
      </c>
      <c r="AB23" s="110">
        <f t="shared" si="13"/>
        <v>0.73142857142857143</v>
      </c>
      <c r="AC23" s="110">
        <f t="shared" si="13"/>
        <v>0.69639065817409762</v>
      </c>
      <c r="AD23" s="111">
        <f t="shared" si="13"/>
        <v>0.72957746478873242</v>
      </c>
    </row>
    <row r="24" spans="2:30" x14ac:dyDescent="0.25">
      <c r="B24" s="17" t="s">
        <v>101</v>
      </c>
      <c r="C24" s="113">
        <v>71.061492114123695</v>
      </c>
      <c r="D24" s="113">
        <v>80.315525277877384</v>
      </c>
      <c r="E24" s="113">
        <v>71.97661673364999</v>
      </c>
      <c r="F24" s="113">
        <v>73.403063130369816</v>
      </c>
      <c r="G24" s="113">
        <v>68.706697459584305</v>
      </c>
      <c r="H24" s="113">
        <v>71.938168846611177</v>
      </c>
      <c r="I24" s="113">
        <v>60.316139767054906</v>
      </c>
      <c r="L24" s="45" t="s">
        <v>60</v>
      </c>
      <c r="M24" s="45">
        <v>56430</v>
      </c>
      <c r="N24" s="45">
        <v>55780</v>
      </c>
      <c r="O24" s="45">
        <v>54740</v>
      </c>
      <c r="P24" s="45">
        <v>53540</v>
      </c>
      <c r="Q24" s="45">
        <v>51960</v>
      </c>
      <c r="R24" s="45">
        <v>50460</v>
      </c>
      <c r="S24" s="45">
        <v>48080</v>
      </c>
      <c r="T24" s="39">
        <v>370990</v>
      </c>
      <c r="V24" s="45" t="s">
        <v>60</v>
      </c>
      <c r="W24" s="45">
        <v>56430</v>
      </c>
      <c r="X24" s="45">
        <v>55780</v>
      </c>
      <c r="Y24" s="45">
        <v>54740</v>
      </c>
      <c r="Z24" s="45">
        <v>53540</v>
      </c>
      <c r="AA24" s="45">
        <v>51960</v>
      </c>
      <c r="AB24" s="45">
        <v>50460</v>
      </c>
      <c r="AC24" s="45">
        <v>48080</v>
      </c>
      <c r="AD24" s="39">
        <v>370990</v>
      </c>
    </row>
    <row r="25" spans="2:30" x14ac:dyDescent="0.25">
      <c r="J25" s="48"/>
    </row>
    <row r="26" spans="2:30" x14ac:dyDescent="0.25">
      <c r="B26" s="1" t="s">
        <v>102</v>
      </c>
      <c r="C26" s="1"/>
      <c r="D26" s="1"/>
      <c r="E26" s="1"/>
      <c r="F26" s="1"/>
      <c r="G26" s="1"/>
      <c r="J26" s="48"/>
      <c r="L26" t="s">
        <v>103</v>
      </c>
      <c r="V26" t="s">
        <v>104</v>
      </c>
    </row>
    <row r="27" spans="2:30" x14ac:dyDescent="0.25">
      <c r="B27" s="6" t="s">
        <v>34</v>
      </c>
      <c r="C27" s="6" t="s">
        <v>40</v>
      </c>
      <c r="D27" s="6" t="s">
        <v>41</v>
      </c>
      <c r="E27" s="6" t="s">
        <v>42</v>
      </c>
      <c r="F27" s="6" t="s">
        <v>43</v>
      </c>
      <c r="G27" s="6" t="s">
        <v>44</v>
      </c>
      <c r="H27" s="6" t="s">
        <v>45</v>
      </c>
      <c r="I27" s="6" t="s">
        <v>46</v>
      </c>
      <c r="J27" s="48"/>
      <c r="L27" s="6" t="s">
        <v>34</v>
      </c>
      <c r="M27" s="6" t="s">
        <v>40</v>
      </c>
      <c r="N27" s="6" t="s">
        <v>41</v>
      </c>
      <c r="O27" s="6" t="s">
        <v>42</v>
      </c>
      <c r="P27" s="6" t="s">
        <v>43</v>
      </c>
      <c r="Q27" s="6" t="s">
        <v>44</v>
      </c>
      <c r="R27" s="6" t="s">
        <v>45</v>
      </c>
      <c r="S27" s="6" t="s">
        <v>46</v>
      </c>
      <c r="T27" s="7" t="s">
        <v>93</v>
      </c>
      <c r="V27" s="6" t="s">
        <v>34</v>
      </c>
      <c r="W27" s="6" t="s">
        <v>40</v>
      </c>
      <c r="X27" s="6" t="s">
        <v>41</v>
      </c>
      <c r="Y27" s="6" t="s">
        <v>42</v>
      </c>
      <c r="Z27" s="6" t="s">
        <v>43</v>
      </c>
      <c r="AA27" s="6" t="s">
        <v>44</v>
      </c>
      <c r="AB27" s="6" t="s">
        <v>45</v>
      </c>
      <c r="AC27" s="6" t="s">
        <v>46</v>
      </c>
      <c r="AD27" s="7" t="s">
        <v>93</v>
      </c>
    </row>
    <row r="28" spans="2:30" x14ac:dyDescent="0.25">
      <c r="B28" s="23" t="s">
        <v>97</v>
      </c>
      <c r="C28" s="71">
        <v>23.214602161970582</v>
      </c>
      <c r="D28" s="71">
        <v>27.608461814270349</v>
      </c>
      <c r="E28" s="71">
        <v>21.739130434782609</v>
      </c>
      <c r="F28" s="71">
        <v>26.709002614867387</v>
      </c>
      <c r="G28" s="71">
        <v>24.056966897613549</v>
      </c>
      <c r="H28" s="71">
        <v>22.592152199762189</v>
      </c>
      <c r="I28" s="71">
        <v>19.966722129783694</v>
      </c>
      <c r="J28" s="48"/>
      <c r="L28" s="24" t="s">
        <v>52</v>
      </c>
      <c r="M28" s="24">
        <v>130</v>
      </c>
      <c r="N28" s="24">
        <v>152</v>
      </c>
      <c r="O28" s="24">
        <v>116</v>
      </c>
      <c r="P28" s="24">
        <v>138</v>
      </c>
      <c r="Q28" s="24">
        <v>117</v>
      </c>
      <c r="R28" s="24">
        <v>125</v>
      </c>
      <c r="S28" s="24">
        <v>98</v>
      </c>
      <c r="T28" s="24">
        <v>876</v>
      </c>
      <c r="V28" s="24" t="s">
        <v>52</v>
      </c>
      <c r="W28" s="107">
        <f>C8/M28</f>
        <v>1.0076923076923077</v>
      </c>
      <c r="X28" s="107">
        <f t="shared" ref="X28:AD28" si="14">D8/N28</f>
        <v>1.013157894736842</v>
      </c>
      <c r="Y28" s="107">
        <f t="shared" si="14"/>
        <v>1.0258620689655173</v>
      </c>
      <c r="Z28" s="107">
        <f t="shared" si="14"/>
        <v>1.036231884057971</v>
      </c>
      <c r="AA28" s="107">
        <f t="shared" si="14"/>
        <v>1.0683760683760684</v>
      </c>
      <c r="AB28" s="107">
        <f t="shared" si="14"/>
        <v>0.91200000000000003</v>
      </c>
      <c r="AC28" s="107">
        <f t="shared" si="14"/>
        <v>0.97959183673469385</v>
      </c>
      <c r="AD28" s="107">
        <f t="shared" si="14"/>
        <v>1.0068493150684932</v>
      </c>
    </row>
    <row r="29" spans="2:30" x14ac:dyDescent="0.25">
      <c r="B29" s="24" t="s">
        <v>98</v>
      </c>
      <c r="C29" s="71">
        <v>43.41662236399079</v>
      </c>
      <c r="D29" s="71">
        <v>47.508067407672996</v>
      </c>
      <c r="E29" s="71">
        <v>41.651443185970038</v>
      </c>
      <c r="F29" s="71">
        <v>44.826298094882333</v>
      </c>
      <c r="G29" s="71">
        <v>42.340261739799843</v>
      </c>
      <c r="H29" s="71">
        <v>45.3824811732065</v>
      </c>
      <c r="I29" s="71">
        <v>38.061564059900164</v>
      </c>
      <c r="J29" s="48"/>
      <c r="L29" s="17" t="s">
        <v>54</v>
      </c>
      <c r="M29" s="17">
        <v>42</v>
      </c>
      <c r="N29" s="17">
        <v>56</v>
      </c>
      <c r="O29" s="17">
        <v>49</v>
      </c>
      <c r="P29" s="17">
        <v>49</v>
      </c>
      <c r="Q29" s="17">
        <v>46</v>
      </c>
      <c r="R29" s="17">
        <v>29</v>
      </c>
      <c r="S29" s="17">
        <v>29</v>
      </c>
      <c r="T29" s="17">
        <v>300</v>
      </c>
      <c r="V29" s="17" t="s">
        <v>54</v>
      </c>
      <c r="W29" s="108">
        <f t="shared" ref="W29:AD29" si="15">C9/M29</f>
        <v>0.8571428571428571</v>
      </c>
      <c r="X29" s="108">
        <f t="shared" si="15"/>
        <v>0.8392857142857143</v>
      </c>
      <c r="Y29" s="108">
        <f t="shared" si="15"/>
        <v>0.89795918367346939</v>
      </c>
      <c r="Z29" s="108">
        <f t="shared" si="15"/>
        <v>1</v>
      </c>
      <c r="AA29" s="108">
        <f t="shared" si="15"/>
        <v>0.89130434782608692</v>
      </c>
      <c r="AB29" s="108">
        <f t="shared" si="15"/>
        <v>1</v>
      </c>
      <c r="AC29" s="108">
        <f t="shared" si="15"/>
        <v>0.89655172413793105</v>
      </c>
      <c r="AD29" s="108">
        <f t="shared" si="15"/>
        <v>0.90666666666666662</v>
      </c>
    </row>
    <row r="30" spans="2:30" x14ac:dyDescent="0.25">
      <c r="B30" s="17" t="s">
        <v>99</v>
      </c>
      <c r="C30" s="113">
        <v>42.884990253411303</v>
      </c>
      <c r="D30" s="113">
        <v>46.790964503406236</v>
      </c>
      <c r="E30" s="113">
        <v>41.286079649251</v>
      </c>
      <c r="F30" s="113">
        <v>44.265969368696304</v>
      </c>
      <c r="G30" s="113">
        <v>42.147806004618943</v>
      </c>
      <c r="H30" s="113">
        <v>44.589774078478001</v>
      </c>
      <c r="I30" s="113">
        <v>37.229617304492514</v>
      </c>
      <c r="J30" s="48"/>
      <c r="L30" s="18" t="s">
        <v>55</v>
      </c>
      <c r="M30" s="18">
        <v>46</v>
      </c>
      <c r="N30" s="18">
        <v>66</v>
      </c>
      <c r="O30" s="18">
        <v>60</v>
      </c>
      <c r="P30" s="18">
        <v>57</v>
      </c>
      <c r="Q30" s="18">
        <v>56</v>
      </c>
      <c r="R30" s="18">
        <v>57</v>
      </c>
      <c r="S30" s="18">
        <v>43</v>
      </c>
      <c r="T30" s="12">
        <v>385</v>
      </c>
      <c r="V30" s="18" t="s">
        <v>55</v>
      </c>
      <c r="W30" s="109">
        <f t="shared" ref="W30:AD30" si="16">C10/M30</f>
        <v>1.1521739130434783</v>
      </c>
      <c r="X30" s="109">
        <f t="shared" si="16"/>
        <v>0.90909090909090906</v>
      </c>
      <c r="Y30" s="109">
        <f t="shared" si="16"/>
        <v>1.1166666666666667</v>
      </c>
      <c r="Z30" s="109">
        <f t="shared" si="16"/>
        <v>1.0175438596491229</v>
      </c>
      <c r="AA30" s="109">
        <f t="shared" si="16"/>
        <v>0.9821428571428571</v>
      </c>
      <c r="AB30" s="109">
        <f t="shared" si="16"/>
        <v>0.78947368421052633</v>
      </c>
      <c r="AC30" s="109">
        <f t="shared" si="16"/>
        <v>1.0930232558139534</v>
      </c>
      <c r="AD30" s="63">
        <f t="shared" si="16"/>
        <v>1</v>
      </c>
    </row>
    <row r="31" spans="2:30" x14ac:dyDescent="0.25">
      <c r="B31" s="18" t="s">
        <v>100</v>
      </c>
      <c r="C31" s="112">
        <v>23.037391458444091</v>
      </c>
      <c r="D31" s="112">
        <v>27.249910362136966</v>
      </c>
      <c r="E31" s="112">
        <v>21.191085129704057</v>
      </c>
      <c r="F31" s="112">
        <v>25.775121404557339</v>
      </c>
      <c r="G31" s="112">
        <v>22.517321016166282</v>
      </c>
      <c r="H31" s="112">
        <v>24.772096710265558</v>
      </c>
      <c r="I31" s="112">
        <v>20.382695507487522</v>
      </c>
      <c r="J31" s="48"/>
      <c r="L31" s="17" t="s">
        <v>56</v>
      </c>
      <c r="M31" s="17">
        <v>92</v>
      </c>
      <c r="N31" s="17">
        <v>77</v>
      </c>
      <c r="O31" s="17">
        <v>61</v>
      </c>
      <c r="P31" s="17">
        <v>75</v>
      </c>
      <c r="Q31" s="17">
        <v>68</v>
      </c>
      <c r="R31" s="17">
        <v>73</v>
      </c>
      <c r="S31" s="17">
        <v>71</v>
      </c>
      <c r="T31" s="14">
        <v>517</v>
      </c>
      <c r="V31" s="17" t="s">
        <v>56</v>
      </c>
      <c r="W31" s="108">
        <f t="shared" ref="W31:AD31" si="17">C11/M31</f>
        <v>0.90217391304347827</v>
      </c>
      <c r="X31" s="108">
        <f t="shared" si="17"/>
        <v>0.98701298701298701</v>
      </c>
      <c r="Y31" s="108">
        <f t="shared" si="17"/>
        <v>1</v>
      </c>
      <c r="Z31" s="108">
        <f t="shared" si="17"/>
        <v>0.90666666666666662</v>
      </c>
      <c r="AA31" s="108">
        <f t="shared" si="17"/>
        <v>0.94117647058823528</v>
      </c>
      <c r="AB31" s="108">
        <f t="shared" si="17"/>
        <v>0.93150684931506844</v>
      </c>
      <c r="AC31" s="108">
        <f t="shared" si="17"/>
        <v>1.0704225352112675</v>
      </c>
      <c r="AD31" s="64">
        <f t="shared" si="17"/>
        <v>0.95938104448742745</v>
      </c>
    </row>
    <row r="32" spans="2:30" x14ac:dyDescent="0.25">
      <c r="B32" s="17" t="s">
        <v>101</v>
      </c>
      <c r="C32" s="113">
        <v>22.8601807549176</v>
      </c>
      <c r="D32" s="113">
        <v>26.532807457870202</v>
      </c>
      <c r="E32" s="113">
        <v>21.008403361344538</v>
      </c>
      <c r="F32" s="113">
        <v>25.40156892043332</v>
      </c>
      <c r="G32" s="113">
        <v>22.517321016166282</v>
      </c>
      <c r="H32" s="113">
        <v>24.375743162901308</v>
      </c>
      <c r="I32" s="113">
        <v>19.966722129783694</v>
      </c>
      <c r="J32" s="48"/>
      <c r="L32" s="17" t="s">
        <v>94</v>
      </c>
      <c r="M32" s="17">
        <v>156</v>
      </c>
      <c r="N32" s="17">
        <v>168</v>
      </c>
      <c r="O32" s="17">
        <v>169</v>
      </c>
      <c r="P32" s="17">
        <v>176</v>
      </c>
      <c r="Q32" s="17">
        <v>141</v>
      </c>
      <c r="R32" s="17">
        <v>155</v>
      </c>
      <c r="S32" s="17">
        <v>114</v>
      </c>
      <c r="T32" s="14">
        <v>1079</v>
      </c>
      <c r="V32" s="17" t="s">
        <v>94</v>
      </c>
      <c r="W32" s="108">
        <f t="shared" ref="W32:AD32" si="18">C12/M32</f>
        <v>0.78205128205128205</v>
      </c>
      <c r="X32" s="108">
        <f t="shared" si="18"/>
        <v>0.6964285714285714</v>
      </c>
      <c r="Y32" s="108">
        <f t="shared" si="18"/>
        <v>0.85207100591715978</v>
      </c>
      <c r="Z32" s="108">
        <f t="shared" si="18"/>
        <v>0.71022727272727271</v>
      </c>
      <c r="AA32" s="108">
        <f t="shared" si="18"/>
        <v>0.67375886524822692</v>
      </c>
      <c r="AB32" s="108">
        <f t="shared" si="18"/>
        <v>0.82580645161290323</v>
      </c>
      <c r="AC32" s="108">
        <f t="shared" si="18"/>
        <v>0.72807017543859653</v>
      </c>
      <c r="AD32" s="64">
        <f t="shared" si="18"/>
        <v>0.75440222428174231</v>
      </c>
    </row>
    <row r="33" spans="3:30" x14ac:dyDescent="0.25">
      <c r="C33" s="48"/>
      <c r="D33" s="48"/>
      <c r="E33" s="48"/>
      <c r="F33" s="48"/>
      <c r="G33" s="48"/>
      <c r="H33" s="48"/>
      <c r="I33" s="48"/>
      <c r="J33" s="48"/>
      <c r="L33" s="105" t="s">
        <v>59</v>
      </c>
      <c r="M33" s="105">
        <v>466</v>
      </c>
      <c r="N33" s="105">
        <v>519</v>
      </c>
      <c r="O33" s="105">
        <v>455</v>
      </c>
      <c r="P33" s="105">
        <v>495</v>
      </c>
      <c r="Q33" s="105">
        <v>428</v>
      </c>
      <c r="R33" s="105">
        <v>439</v>
      </c>
      <c r="S33" s="105">
        <v>355</v>
      </c>
      <c r="T33" s="106">
        <v>3157</v>
      </c>
      <c r="V33" s="105" t="s">
        <v>59</v>
      </c>
      <c r="W33" s="110">
        <f t="shared" ref="W33:AD33" si="19">C13/M33</f>
        <v>0.91201716738197425</v>
      </c>
      <c r="X33" s="110">
        <f t="shared" si="19"/>
        <v>0.87475915221579958</v>
      </c>
      <c r="Y33" s="110">
        <f t="shared" si="19"/>
        <v>0.95604395604395609</v>
      </c>
      <c r="Z33" s="110">
        <f t="shared" si="19"/>
        <v>0.89494949494949494</v>
      </c>
      <c r="AA33" s="110">
        <f t="shared" si="19"/>
        <v>0.88785046728971961</v>
      </c>
      <c r="AB33" s="110">
        <f t="shared" si="19"/>
        <v>0.87471526195899774</v>
      </c>
      <c r="AC33" s="110">
        <f t="shared" si="19"/>
        <v>0.92394366197183098</v>
      </c>
      <c r="AD33" s="111">
        <f t="shared" si="19"/>
        <v>0.90243902439024393</v>
      </c>
    </row>
    <row r="34" spans="3:30" x14ac:dyDescent="0.25">
      <c r="C34" s="48"/>
      <c r="D34" s="48"/>
      <c r="E34" s="48"/>
      <c r="F34" s="48"/>
      <c r="G34" s="48"/>
      <c r="H34" s="48"/>
      <c r="I34" s="48"/>
      <c r="J34" s="48"/>
      <c r="L34" s="45" t="s">
        <v>60</v>
      </c>
      <c r="M34" s="45">
        <v>56430</v>
      </c>
      <c r="N34" s="45">
        <v>55780</v>
      </c>
      <c r="O34" s="45">
        <v>54740</v>
      </c>
      <c r="P34" s="45">
        <v>53540</v>
      </c>
      <c r="Q34" s="45">
        <v>51960</v>
      </c>
      <c r="R34" s="45">
        <v>50460</v>
      </c>
      <c r="S34" s="45">
        <v>48080</v>
      </c>
      <c r="T34" s="39">
        <v>370990</v>
      </c>
      <c r="V34" s="45" t="s">
        <v>60</v>
      </c>
      <c r="W34" s="45">
        <v>56430</v>
      </c>
      <c r="X34" s="45">
        <v>55780</v>
      </c>
      <c r="Y34" s="45">
        <v>54740</v>
      </c>
      <c r="Z34" s="45">
        <v>53540</v>
      </c>
      <c r="AA34" s="45">
        <v>51960</v>
      </c>
      <c r="AB34" s="45">
        <v>50460</v>
      </c>
      <c r="AC34" s="45">
        <v>48080</v>
      </c>
      <c r="AD34" s="39">
        <v>370990</v>
      </c>
    </row>
    <row r="35" spans="3:30" x14ac:dyDescent="0.25">
      <c r="I35" s="48"/>
      <c r="J35" s="48"/>
    </row>
    <row r="36" spans="3:30" x14ac:dyDescent="0.25">
      <c r="I36" s="48"/>
      <c r="J36" s="48"/>
      <c r="L36" t="s">
        <v>105</v>
      </c>
      <c r="V36" t="s">
        <v>106</v>
      </c>
    </row>
    <row r="37" spans="3:30" x14ac:dyDescent="0.25">
      <c r="I37" s="48"/>
      <c r="J37" s="48"/>
      <c r="L37" s="6" t="s">
        <v>34</v>
      </c>
      <c r="M37" s="6" t="s">
        <v>40</v>
      </c>
      <c r="N37" s="6" t="s">
        <v>41</v>
      </c>
      <c r="O37" s="6" t="s">
        <v>42</v>
      </c>
      <c r="P37" s="6" t="s">
        <v>43</v>
      </c>
      <c r="Q37" s="6" t="s">
        <v>44</v>
      </c>
      <c r="R37" s="6" t="s">
        <v>45</v>
      </c>
      <c r="S37" s="6" t="s">
        <v>46</v>
      </c>
      <c r="T37" s="7" t="s">
        <v>93</v>
      </c>
      <c r="V37" s="6" t="s">
        <v>34</v>
      </c>
      <c r="W37" s="6" t="s">
        <v>40</v>
      </c>
      <c r="X37" s="6" t="s">
        <v>41</v>
      </c>
      <c r="Y37" s="6" t="s">
        <v>42</v>
      </c>
      <c r="Z37" s="6" t="s">
        <v>43</v>
      </c>
      <c r="AA37" s="6" t="s">
        <v>44</v>
      </c>
      <c r="AB37" s="6" t="s">
        <v>45</v>
      </c>
      <c r="AC37" s="6" t="s">
        <v>46</v>
      </c>
      <c r="AD37" s="7" t="s">
        <v>93</v>
      </c>
    </row>
    <row r="38" spans="3:30" x14ac:dyDescent="0.25">
      <c r="I38" s="48"/>
      <c r="J38" s="48"/>
      <c r="L38" s="24" t="s">
        <v>52</v>
      </c>
      <c r="M38" s="24">
        <v>129</v>
      </c>
      <c r="N38" s="24">
        <v>148</v>
      </c>
      <c r="O38" s="24">
        <v>115</v>
      </c>
      <c r="P38" s="24">
        <v>136</v>
      </c>
      <c r="Q38" s="24">
        <v>117</v>
      </c>
      <c r="R38" s="24">
        <v>123</v>
      </c>
      <c r="S38" s="24">
        <v>96</v>
      </c>
      <c r="T38" s="24">
        <v>864</v>
      </c>
      <c r="V38" s="24" t="s">
        <v>52</v>
      </c>
      <c r="W38" s="107">
        <f>M38/C8</f>
        <v>0.98473282442748089</v>
      </c>
      <c r="X38" s="107">
        <f t="shared" ref="X38:AD38" si="20">N38/D8</f>
        <v>0.96103896103896103</v>
      </c>
      <c r="Y38" s="107">
        <f t="shared" si="20"/>
        <v>0.96638655462184875</v>
      </c>
      <c r="Z38" s="107">
        <f t="shared" si="20"/>
        <v>0.95104895104895104</v>
      </c>
      <c r="AA38" s="107">
        <f t="shared" si="20"/>
        <v>0.93600000000000005</v>
      </c>
      <c r="AB38" s="107">
        <f t="shared" si="20"/>
        <v>1.0789473684210527</v>
      </c>
      <c r="AC38" s="107">
        <f t="shared" si="20"/>
        <v>1</v>
      </c>
      <c r="AD38" s="107">
        <f t="shared" si="20"/>
        <v>0.97959183673469385</v>
      </c>
    </row>
    <row r="39" spans="3:30" x14ac:dyDescent="0.25">
      <c r="I39" s="48"/>
      <c r="J39" s="48"/>
      <c r="L39" s="17" t="s">
        <v>54</v>
      </c>
      <c r="M39" s="17">
        <v>42</v>
      </c>
      <c r="N39" s="17">
        <v>54</v>
      </c>
      <c r="O39" s="17">
        <v>47</v>
      </c>
      <c r="P39" s="17">
        <v>49</v>
      </c>
      <c r="Q39" s="17">
        <v>46</v>
      </c>
      <c r="R39" s="17">
        <v>29</v>
      </c>
      <c r="S39" s="17">
        <v>29</v>
      </c>
      <c r="T39" s="17">
        <v>296</v>
      </c>
      <c r="V39" s="17" t="s">
        <v>54</v>
      </c>
      <c r="W39" s="108">
        <f t="shared" ref="W39:AD39" si="21">M39/C9</f>
        <v>1.1666666666666667</v>
      </c>
      <c r="X39" s="108">
        <f t="shared" si="21"/>
        <v>1.1489361702127661</v>
      </c>
      <c r="Y39" s="108">
        <f t="shared" si="21"/>
        <v>1.0681818181818181</v>
      </c>
      <c r="Z39" s="108">
        <f t="shared" si="21"/>
        <v>1</v>
      </c>
      <c r="AA39" s="108">
        <f t="shared" si="21"/>
        <v>1.1219512195121952</v>
      </c>
      <c r="AB39" s="108">
        <f t="shared" si="21"/>
        <v>1</v>
      </c>
      <c r="AC39" s="108">
        <f t="shared" si="21"/>
        <v>1.1153846153846154</v>
      </c>
      <c r="AD39" s="108">
        <f t="shared" si="21"/>
        <v>1.088235294117647</v>
      </c>
    </row>
    <row r="40" spans="3:30" x14ac:dyDescent="0.25">
      <c r="I40" s="48"/>
      <c r="J40" s="48"/>
      <c r="L40" s="18" t="s">
        <v>55</v>
      </c>
      <c r="M40" s="18">
        <v>45</v>
      </c>
      <c r="N40" s="18">
        <v>64</v>
      </c>
      <c r="O40" s="18">
        <v>52</v>
      </c>
      <c r="P40" s="18">
        <v>45</v>
      </c>
      <c r="Q40" s="18">
        <v>51</v>
      </c>
      <c r="R40" s="18">
        <v>47</v>
      </c>
      <c r="S40" s="18">
        <v>40</v>
      </c>
      <c r="T40" s="12">
        <v>344</v>
      </c>
      <c r="V40" s="18" t="s">
        <v>55</v>
      </c>
      <c r="W40" s="109">
        <f t="shared" ref="W40:AD40" si="22">M40/C10</f>
        <v>0.84905660377358494</v>
      </c>
      <c r="X40" s="109">
        <f t="shared" si="22"/>
        <v>1.0666666666666667</v>
      </c>
      <c r="Y40" s="109">
        <f t="shared" si="22"/>
        <v>0.77611940298507465</v>
      </c>
      <c r="Z40" s="109">
        <f t="shared" si="22"/>
        <v>0.77586206896551724</v>
      </c>
      <c r="AA40" s="109">
        <f t="shared" si="22"/>
        <v>0.92727272727272725</v>
      </c>
      <c r="AB40" s="109">
        <f t="shared" si="22"/>
        <v>1.0444444444444445</v>
      </c>
      <c r="AC40" s="109">
        <f t="shared" si="22"/>
        <v>0.85106382978723405</v>
      </c>
      <c r="AD40" s="63">
        <f t="shared" si="22"/>
        <v>0.89350649350649347</v>
      </c>
    </row>
    <row r="41" spans="3:30" x14ac:dyDescent="0.25">
      <c r="C41" s="48"/>
      <c r="D41" s="48"/>
      <c r="E41" s="48"/>
      <c r="F41" s="48"/>
      <c r="G41" s="48"/>
      <c r="H41" s="48"/>
      <c r="I41" s="48"/>
      <c r="J41" s="48"/>
      <c r="L41" s="17" t="s">
        <v>56</v>
      </c>
      <c r="M41" s="17">
        <v>72</v>
      </c>
      <c r="N41" s="17">
        <v>58</v>
      </c>
      <c r="O41" s="17">
        <v>54</v>
      </c>
      <c r="P41" s="17">
        <v>56</v>
      </c>
      <c r="Q41" s="17">
        <v>50</v>
      </c>
      <c r="R41" s="17">
        <v>58</v>
      </c>
      <c r="S41" s="17">
        <v>54</v>
      </c>
      <c r="T41" s="14">
        <v>402</v>
      </c>
      <c r="V41" s="17" t="s">
        <v>56</v>
      </c>
      <c r="W41" s="108">
        <f t="shared" ref="W41:AD41" si="23">M41/C11</f>
        <v>0.86746987951807231</v>
      </c>
      <c r="X41" s="108">
        <f t="shared" si="23"/>
        <v>0.76315789473684215</v>
      </c>
      <c r="Y41" s="108">
        <f t="shared" si="23"/>
        <v>0.88524590163934425</v>
      </c>
      <c r="Z41" s="108">
        <f t="shared" si="23"/>
        <v>0.82352941176470584</v>
      </c>
      <c r="AA41" s="108">
        <f t="shared" si="23"/>
        <v>0.78125</v>
      </c>
      <c r="AB41" s="108">
        <f t="shared" si="23"/>
        <v>0.8529411764705882</v>
      </c>
      <c r="AC41" s="108">
        <f t="shared" si="23"/>
        <v>0.71052631578947367</v>
      </c>
      <c r="AD41" s="64">
        <f t="shared" si="23"/>
        <v>0.81048387096774188</v>
      </c>
    </row>
    <row r="42" spans="3:30" x14ac:dyDescent="0.25">
      <c r="C42" s="48"/>
      <c r="D42" s="48"/>
      <c r="E42" s="48"/>
      <c r="F42" s="48"/>
      <c r="G42" s="48"/>
      <c r="H42" s="48"/>
      <c r="I42" s="48"/>
      <c r="J42" s="48"/>
      <c r="L42" s="17" t="s">
        <v>94</v>
      </c>
      <c r="M42" s="17">
        <v>113</v>
      </c>
      <c r="N42" s="17">
        <v>124</v>
      </c>
      <c r="O42" s="17">
        <v>126</v>
      </c>
      <c r="P42" s="17">
        <v>107</v>
      </c>
      <c r="Q42" s="17">
        <v>93</v>
      </c>
      <c r="R42" s="17">
        <v>106</v>
      </c>
      <c r="S42" s="17">
        <v>71</v>
      </c>
      <c r="T42" s="14">
        <v>740</v>
      </c>
      <c r="V42" s="17" t="s">
        <v>94</v>
      </c>
      <c r="W42" s="108">
        <f t="shared" ref="W42:AD42" si="24">M42/C12</f>
        <v>0.92622950819672134</v>
      </c>
      <c r="X42" s="108">
        <f t="shared" si="24"/>
        <v>1.0598290598290598</v>
      </c>
      <c r="Y42" s="108">
        <f t="shared" si="24"/>
        <v>0.875</v>
      </c>
      <c r="Z42" s="108">
        <f t="shared" si="24"/>
        <v>0.85599999999999998</v>
      </c>
      <c r="AA42" s="108">
        <f t="shared" si="24"/>
        <v>0.97894736842105268</v>
      </c>
      <c r="AB42" s="108">
        <f t="shared" si="24"/>
        <v>0.828125</v>
      </c>
      <c r="AC42" s="108">
        <f t="shared" si="24"/>
        <v>0.85542168674698793</v>
      </c>
      <c r="AD42" s="64">
        <f t="shared" si="24"/>
        <v>0.90909090909090906</v>
      </c>
    </row>
    <row r="43" spans="3:30" x14ac:dyDescent="0.25">
      <c r="C43" s="48"/>
      <c r="D43" s="48"/>
      <c r="E43" s="48"/>
      <c r="F43" s="48"/>
      <c r="G43" s="48"/>
      <c r="H43" s="48"/>
      <c r="I43" s="48"/>
      <c r="J43" s="48"/>
      <c r="L43" s="105" t="s">
        <v>59</v>
      </c>
      <c r="M43" s="105">
        <v>401</v>
      </c>
      <c r="N43" s="105">
        <v>448</v>
      </c>
      <c r="O43" s="105">
        <v>394</v>
      </c>
      <c r="P43" s="105">
        <v>393</v>
      </c>
      <c r="Q43" s="105">
        <v>357</v>
      </c>
      <c r="R43" s="105">
        <v>363</v>
      </c>
      <c r="S43" s="105">
        <v>290</v>
      </c>
      <c r="T43" s="106">
        <v>2646</v>
      </c>
      <c r="V43" s="105" t="s">
        <v>59</v>
      </c>
      <c r="W43" s="110">
        <f t="shared" ref="W43:AD43" si="25">M43/C13</f>
        <v>0.94352941176470584</v>
      </c>
      <c r="X43" s="110">
        <f t="shared" si="25"/>
        <v>0.986784140969163</v>
      </c>
      <c r="Y43" s="110">
        <f t="shared" si="25"/>
        <v>0.90574712643678157</v>
      </c>
      <c r="Z43" s="110">
        <f t="shared" si="25"/>
        <v>0.88713318284424381</v>
      </c>
      <c r="AA43" s="110">
        <f t="shared" si="25"/>
        <v>0.93947368421052635</v>
      </c>
      <c r="AB43" s="110">
        <f t="shared" si="25"/>
        <v>0.9453125</v>
      </c>
      <c r="AC43" s="110">
        <f t="shared" si="25"/>
        <v>0.88414634146341464</v>
      </c>
      <c r="AD43" s="111">
        <f t="shared" si="25"/>
        <v>0.92874692874692877</v>
      </c>
    </row>
    <row r="44" spans="3:30" x14ac:dyDescent="0.25">
      <c r="C44" s="48"/>
      <c r="D44" s="48"/>
      <c r="E44" s="48"/>
      <c r="F44" s="48"/>
      <c r="G44" s="48"/>
      <c r="H44" s="48"/>
      <c r="I44" s="48"/>
      <c r="J44" s="48"/>
      <c r="L44" s="45" t="s">
        <v>60</v>
      </c>
      <c r="M44" s="45">
        <v>56430</v>
      </c>
      <c r="N44" s="45">
        <v>55780</v>
      </c>
      <c r="O44" s="45">
        <v>54740</v>
      </c>
      <c r="P44" s="45">
        <v>53540</v>
      </c>
      <c r="Q44" s="45">
        <v>51960</v>
      </c>
      <c r="R44" s="45">
        <v>50460</v>
      </c>
      <c r="S44" s="45">
        <v>48080</v>
      </c>
      <c r="T44" s="39">
        <v>370990</v>
      </c>
      <c r="V44" s="45" t="s">
        <v>60</v>
      </c>
      <c r="W44" s="45">
        <v>56430</v>
      </c>
      <c r="X44" s="45">
        <v>55780</v>
      </c>
      <c r="Y44" s="45">
        <v>54740</v>
      </c>
      <c r="Z44" s="45">
        <v>53540</v>
      </c>
      <c r="AA44" s="45">
        <v>51960</v>
      </c>
      <c r="AB44" s="45">
        <v>50460</v>
      </c>
      <c r="AC44" s="45">
        <v>48080</v>
      </c>
      <c r="AD44" s="39">
        <v>370990</v>
      </c>
    </row>
    <row r="45" spans="3:30" x14ac:dyDescent="0.25">
      <c r="C45" s="48"/>
      <c r="D45" s="48"/>
      <c r="E45" s="48"/>
      <c r="F45" s="48"/>
      <c r="G45" s="48"/>
      <c r="H45" s="48"/>
      <c r="I45" s="48"/>
      <c r="J45" s="48"/>
    </row>
    <row r="46" spans="3:30" x14ac:dyDescent="0.25">
      <c r="C46" s="48"/>
      <c r="D46" s="48"/>
      <c r="E46" s="48"/>
      <c r="F46" s="48"/>
      <c r="G46" s="48"/>
      <c r="H46" s="48"/>
      <c r="I46" s="48"/>
      <c r="J46" s="48"/>
    </row>
    <row r="47" spans="3:30" x14ac:dyDescent="0.25">
      <c r="C47" s="48"/>
      <c r="D47" s="48"/>
      <c r="E47" s="48"/>
      <c r="F47" s="48"/>
      <c r="G47" s="48"/>
      <c r="H47" s="48"/>
      <c r="I47" s="48"/>
      <c r="J47" s="48"/>
    </row>
    <row r="48" spans="3:30" x14ac:dyDescent="0.25">
      <c r="C48" s="48"/>
      <c r="D48" s="48"/>
      <c r="E48" s="48"/>
      <c r="F48" s="48"/>
      <c r="G48" s="48"/>
      <c r="H48" s="48"/>
      <c r="I48" s="48"/>
      <c r="J48" s="48"/>
    </row>
    <row r="49" spans="3:10" x14ac:dyDescent="0.25">
      <c r="C49" s="48"/>
      <c r="D49" s="48"/>
      <c r="E49" s="48"/>
      <c r="F49" s="48"/>
      <c r="G49" s="48"/>
      <c r="H49" s="48"/>
      <c r="I49" s="48"/>
      <c r="J49" s="48"/>
    </row>
    <row r="50" spans="3:10" x14ac:dyDescent="0.25">
      <c r="C50" s="48"/>
      <c r="D50" s="48"/>
      <c r="E50" s="48"/>
      <c r="F50" s="48"/>
      <c r="G50" s="48"/>
      <c r="H50" s="48"/>
      <c r="I50" s="48"/>
      <c r="J50" s="48"/>
    </row>
    <row r="51" spans="3:10" x14ac:dyDescent="0.25">
      <c r="C51" s="48"/>
      <c r="D51" s="48"/>
      <c r="E51" s="48"/>
      <c r="F51" s="48"/>
      <c r="G51" s="48"/>
      <c r="H51" s="48"/>
      <c r="I51" s="48"/>
      <c r="J51" s="48"/>
    </row>
    <row r="52" spans="3:10" x14ac:dyDescent="0.25">
      <c r="C52" s="48"/>
      <c r="D52" s="48"/>
      <c r="E52" s="48"/>
      <c r="F52" s="48"/>
      <c r="G52" s="48"/>
      <c r="H52" s="48"/>
      <c r="I52" s="48"/>
      <c r="J52" s="48"/>
    </row>
    <row r="53" spans="3:10" x14ac:dyDescent="0.25">
      <c r="C53" s="48"/>
      <c r="D53" s="48"/>
      <c r="E53" s="48"/>
      <c r="F53" s="48"/>
      <c r="G53" s="48"/>
      <c r="H53" s="48"/>
      <c r="I53" s="48"/>
      <c r="J53" s="48"/>
    </row>
    <row r="54" spans="3:10" x14ac:dyDescent="0.25">
      <c r="C54" s="48"/>
      <c r="D54" s="48"/>
      <c r="E54" s="48"/>
      <c r="F54" s="48"/>
      <c r="G54" s="48"/>
      <c r="H54" s="48"/>
      <c r="I54" s="48"/>
      <c r="J54" s="48"/>
    </row>
    <row r="55" spans="3:10" x14ac:dyDescent="0.25">
      <c r="C55" s="48"/>
      <c r="D55" s="48"/>
      <c r="E55" s="48"/>
      <c r="F55" s="48"/>
      <c r="G55" s="48"/>
      <c r="H55" s="48"/>
      <c r="I55" s="48"/>
      <c r="J55" s="48"/>
    </row>
    <row r="56" spans="3:10" x14ac:dyDescent="0.25">
      <c r="C56" s="48"/>
      <c r="D56" s="48"/>
      <c r="E56" s="48"/>
      <c r="F56" s="48"/>
      <c r="G56" s="48"/>
      <c r="H56" s="48"/>
      <c r="I56" s="48"/>
      <c r="J56" s="48"/>
    </row>
    <row r="57" spans="3:10" x14ac:dyDescent="0.25">
      <c r="C57" s="48"/>
      <c r="D57" s="48"/>
      <c r="E57" s="48"/>
      <c r="F57" s="48"/>
      <c r="G57" s="48"/>
      <c r="H57" s="48"/>
      <c r="I57" s="48"/>
      <c r="J57" s="48"/>
    </row>
    <row r="58" spans="3:10" x14ac:dyDescent="0.25">
      <c r="C58" s="48"/>
      <c r="D58" s="48"/>
      <c r="E58" s="48"/>
      <c r="F58" s="48"/>
      <c r="G58" s="48"/>
      <c r="H58" s="48"/>
      <c r="I58" s="48"/>
      <c r="J58" s="48"/>
    </row>
    <row r="59" spans="3:10" x14ac:dyDescent="0.25">
      <c r="C59" s="48"/>
      <c r="D59" s="48"/>
      <c r="E59" s="48"/>
      <c r="F59" s="48"/>
      <c r="G59" s="48"/>
      <c r="H59" s="48"/>
      <c r="I59" s="48"/>
      <c r="J59" s="48"/>
    </row>
    <row r="60" spans="3:10" x14ac:dyDescent="0.25">
      <c r="C60" s="48"/>
      <c r="D60" s="48"/>
      <c r="E60" s="48"/>
      <c r="F60" s="48"/>
      <c r="G60" s="48"/>
      <c r="H60" s="48"/>
      <c r="I60" s="48"/>
      <c r="J60" s="48"/>
    </row>
    <row r="61" spans="3:10" x14ac:dyDescent="0.25">
      <c r="C61" s="48"/>
      <c r="D61" s="48"/>
      <c r="E61" s="48"/>
      <c r="F61" s="48"/>
      <c r="G61" s="48"/>
      <c r="H61" s="48"/>
      <c r="I61" s="48"/>
      <c r="J61" s="48"/>
    </row>
    <row r="62" spans="3:10" x14ac:dyDescent="0.25">
      <c r="C62" s="48"/>
      <c r="D62" s="48"/>
      <c r="E62" s="48"/>
      <c r="F62" s="48"/>
      <c r="G62" s="48"/>
      <c r="H62" s="48"/>
      <c r="I62" s="48"/>
      <c r="J62" s="48"/>
    </row>
    <row r="63" spans="3:10" x14ac:dyDescent="0.25">
      <c r="C63" s="48"/>
      <c r="D63" s="48"/>
      <c r="E63" s="48"/>
      <c r="F63" s="48"/>
      <c r="G63" s="48"/>
      <c r="H63" s="48"/>
      <c r="I63" s="48"/>
      <c r="J63" s="48"/>
    </row>
    <row r="64" spans="3:10" x14ac:dyDescent="0.25">
      <c r="C64" s="48"/>
      <c r="D64" s="48"/>
      <c r="E64" s="48"/>
      <c r="F64" s="48"/>
      <c r="G64" s="48"/>
      <c r="H64" s="48"/>
      <c r="I64" s="48"/>
      <c r="J64" s="48"/>
    </row>
    <row r="65" spans="3:10" x14ac:dyDescent="0.25">
      <c r="C65" s="48"/>
      <c r="D65" s="48"/>
      <c r="E65" s="48"/>
      <c r="F65" s="48"/>
      <c r="G65" s="48"/>
      <c r="H65" s="48"/>
      <c r="I65" s="48"/>
      <c r="J65" s="48"/>
    </row>
    <row r="66" spans="3:10" x14ac:dyDescent="0.25">
      <c r="C66" s="48"/>
      <c r="D66" s="48"/>
      <c r="E66" s="48"/>
      <c r="F66" s="48"/>
      <c r="G66" s="48"/>
      <c r="H66" s="48"/>
      <c r="I66" s="48"/>
      <c r="J66" s="48"/>
    </row>
    <row r="67" spans="3:10" x14ac:dyDescent="0.25">
      <c r="C67" s="48"/>
      <c r="D67" s="48"/>
      <c r="E67" s="48"/>
      <c r="F67" s="48"/>
      <c r="G67" s="48"/>
      <c r="H67" s="48"/>
      <c r="I67" s="48"/>
      <c r="J67" s="48"/>
    </row>
    <row r="68" spans="3:10" x14ac:dyDescent="0.25">
      <c r="C68" s="48"/>
      <c r="D68" s="48"/>
      <c r="E68" s="48"/>
      <c r="F68" s="48"/>
      <c r="G68" s="48"/>
      <c r="H68" s="48"/>
      <c r="I68" s="48"/>
      <c r="J68" s="48"/>
    </row>
    <row r="69" spans="3:10" x14ac:dyDescent="0.25">
      <c r="C69" s="48"/>
      <c r="D69" s="48"/>
      <c r="E69" s="48"/>
      <c r="F69" s="48"/>
      <c r="G69" s="48"/>
      <c r="H69" s="48"/>
      <c r="I69" s="48"/>
      <c r="J69" s="48"/>
    </row>
    <row r="70" spans="3:10" x14ac:dyDescent="0.25">
      <c r="C70" s="48"/>
      <c r="D70" s="48"/>
      <c r="E70" s="48"/>
      <c r="F70" s="48"/>
      <c r="G70" s="48"/>
      <c r="H70" s="48"/>
      <c r="I70" s="48"/>
      <c r="J70" s="48"/>
    </row>
    <row r="71" spans="3:10" x14ac:dyDescent="0.25">
      <c r="C71" s="48"/>
      <c r="D71" s="48"/>
      <c r="E71" s="48"/>
      <c r="F71" s="48"/>
      <c r="G71" s="48"/>
      <c r="H71" s="48"/>
      <c r="I71" s="48"/>
      <c r="J71" s="48"/>
    </row>
    <row r="72" spans="3:10" x14ac:dyDescent="0.25">
      <c r="C72" s="48"/>
      <c r="D72" s="48"/>
      <c r="E72" s="48"/>
      <c r="F72" s="48"/>
      <c r="G72" s="48"/>
      <c r="H72" s="48"/>
      <c r="I72" s="48"/>
      <c r="J72" s="48"/>
    </row>
    <row r="73" spans="3:10" x14ac:dyDescent="0.25">
      <c r="C73" s="48"/>
      <c r="D73" s="48"/>
      <c r="E73" s="48"/>
      <c r="F73" s="48"/>
      <c r="G73" s="48"/>
      <c r="H73" s="48"/>
      <c r="I73" s="48"/>
      <c r="J73" s="48"/>
    </row>
    <row r="74" spans="3:10" x14ac:dyDescent="0.25">
      <c r="C74" s="48"/>
      <c r="D74" s="48"/>
      <c r="E74" s="48"/>
      <c r="F74" s="48"/>
      <c r="G74" s="48"/>
      <c r="H74" s="48"/>
      <c r="I74" s="48"/>
      <c r="J74" s="48"/>
    </row>
    <row r="75" spans="3:10" x14ac:dyDescent="0.25">
      <c r="C75" s="48"/>
      <c r="D75" s="48"/>
      <c r="E75" s="48"/>
      <c r="F75" s="48"/>
      <c r="G75" s="48"/>
      <c r="H75" s="48"/>
      <c r="I75" s="48"/>
      <c r="J75" s="48"/>
    </row>
    <row r="76" spans="3:10" x14ac:dyDescent="0.25">
      <c r="C76" s="48"/>
      <c r="D76" s="48"/>
      <c r="E76" s="48"/>
      <c r="F76" s="48"/>
      <c r="G76" s="48"/>
      <c r="H76" s="48"/>
      <c r="I76" s="48"/>
      <c r="J76" s="48"/>
    </row>
    <row r="77" spans="3:10" x14ac:dyDescent="0.25">
      <c r="C77" s="48"/>
      <c r="D77" s="48"/>
      <c r="E77" s="48"/>
      <c r="F77" s="48"/>
      <c r="G77" s="48"/>
      <c r="H77" s="48"/>
      <c r="I77" s="48"/>
      <c r="J77" s="48"/>
    </row>
    <row r="78" spans="3:10" x14ac:dyDescent="0.25">
      <c r="C78" s="48"/>
      <c r="D78" s="48"/>
      <c r="E78" s="48"/>
      <c r="F78" s="48"/>
      <c r="G78" s="48"/>
      <c r="H78" s="48"/>
      <c r="I78" s="48"/>
      <c r="J78" s="48"/>
    </row>
    <row r="79" spans="3:10" x14ac:dyDescent="0.25">
      <c r="C79" s="48"/>
      <c r="D79" s="48"/>
      <c r="E79" s="48"/>
      <c r="F79" s="48"/>
      <c r="G79" s="48"/>
      <c r="H79" s="48"/>
      <c r="I79" s="48"/>
      <c r="J79" s="48"/>
    </row>
    <row r="80" spans="3:10" x14ac:dyDescent="0.25">
      <c r="C80" s="48"/>
      <c r="D80" s="48"/>
      <c r="E80" s="48"/>
      <c r="F80" s="48"/>
      <c r="G80" s="48"/>
      <c r="H80" s="48"/>
      <c r="I80" s="48"/>
      <c r="J80" s="48"/>
    </row>
    <row r="81" spans="3:10" x14ac:dyDescent="0.25">
      <c r="C81" s="48"/>
      <c r="D81" s="48"/>
      <c r="E81" s="48"/>
      <c r="F81" s="48"/>
      <c r="G81" s="48"/>
      <c r="H81" s="48"/>
      <c r="I81" s="48"/>
      <c r="J81" s="48"/>
    </row>
    <row r="82" spans="3:10" x14ac:dyDescent="0.25">
      <c r="C82" s="48"/>
      <c r="D82" s="48"/>
      <c r="E82" s="48"/>
      <c r="F82" s="48"/>
      <c r="G82" s="48"/>
      <c r="H82" s="48"/>
      <c r="I82" s="48"/>
      <c r="J82" s="48"/>
    </row>
    <row r="83" spans="3:10" x14ac:dyDescent="0.25">
      <c r="C83" s="48"/>
      <c r="D83" s="48"/>
      <c r="E83" s="48"/>
      <c r="F83" s="48"/>
      <c r="G83" s="48"/>
      <c r="H83" s="48"/>
      <c r="I83" s="48"/>
      <c r="J83" s="48"/>
    </row>
    <row r="84" spans="3:10" x14ac:dyDescent="0.25">
      <c r="C84" s="48"/>
      <c r="D84" s="48"/>
      <c r="E84" s="48"/>
      <c r="F84" s="48"/>
      <c r="G84" s="48"/>
      <c r="H84" s="48"/>
      <c r="I84" s="48"/>
      <c r="J84" s="48"/>
    </row>
    <row r="85" spans="3:10" x14ac:dyDescent="0.25">
      <c r="C85" s="48"/>
      <c r="D85" s="48"/>
      <c r="E85" s="48"/>
      <c r="F85" s="48"/>
      <c r="G85" s="48"/>
      <c r="H85" s="48"/>
      <c r="I85" s="48"/>
      <c r="J85" s="48"/>
    </row>
    <row r="86" spans="3:10" x14ac:dyDescent="0.25">
      <c r="C86" s="48"/>
      <c r="D86" s="48"/>
      <c r="E86" s="48"/>
      <c r="F86" s="48"/>
      <c r="G86" s="48"/>
      <c r="H86" s="48"/>
      <c r="I86" s="48"/>
      <c r="J86" s="48"/>
    </row>
    <row r="87" spans="3:10" x14ac:dyDescent="0.25">
      <c r="C87" s="48"/>
      <c r="D87" s="48"/>
      <c r="E87" s="48"/>
      <c r="F87" s="48"/>
      <c r="G87" s="48"/>
      <c r="H87" s="48"/>
      <c r="I87" s="48"/>
      <c r="J87" s="48"/>
    </row>
    <row r="88" spans="3:10" x14ac:dyDescent="0.25">
      <c r="C88" s="48"/>
      <c r="D88" s="48"/>
      <c r="E88" s="48"/>
      <c r="F88" s="48"/>
      <c r="G88" s="48"/>
      <c r="H88" s="48"/>
      <c r="I88" s="48"/>
      <c r="J88" s="48"/>
    </row>
    <row r="89" spans="3:10" x14ac:dyDescent="0.25">
      <c r="C89" s="48"/>
      <c r="D89" s="48"/>
      <c r="E89" s="48"/>
      <c r="F89" s="48"/>
      <c r="G89" s="48"/>
      <c r="H89" s="48"/>
      <c r="I89" s="48"/>
      <c r="J89" s="48"/>
    </row>
    <row r="90" spans="3:10" x14ac:dyDescent="0.25">
      <c r="C90" s="48"/>
      <c r="D90" s="48"/>
      <c r="E90" s="48"/>
      <c r="F90" s="48"/>
      <c r="G90" s="48"/>
      <c r="H90" s="48"/>
      <c r="I90" s="48"/>
      <c r="J90" s="48"/>
    </row>
    <row r="91" spans="3:10" x14ac:dyDescent="0.25">
      <c r="C91" s="48"/>
      <c r="D91" s="48"/>
      <c r="E91" s="48"/>
      <c r="F91" s="48"/>
      <c r="G91" s="48"/>
      <c r="H91" s="48"/>
      <c r="I91" s="48"/>
      <c r="J91" s="48"/>
    </row>
    <row r="92" spans="3:10" x14ac:dyDescent="0.25">
      <c r="C92" s="48"/>
      <c r="D92" s="48"/>
      <c r="E92" s="48"/>
      <c r="F92" s="48"/>
      <c r="G92" s="48"/>
      <c r="H92" s="48"/>
      <c r="I92" s="48"/>
      <c r="J92" s="48"/>
    </row>
    <row r="93" spans="3:10" x14ac:dyDescent="0.25">
      <c r="C93" s="48"/>
      <c r="D93" s="48"/>
      <c r="E93" s="48"/>
      <c r="F93" s="48"/>
      <c r="G93" s="48"/>
      <c r="H93" s="48"/>
      <c r="I93" s="48"/>
      <c r="J93" s="48"/>
    </row>
    <row r="94" spans="3:10" x14ac:dyDescent="0.25">
      <c r="C94" s="48"/>
      <c r="D94" s="48"/>
      <c r="E94" s="48"/>
      <c r="F94" s="48"/>
      <c r="G94" s="48"/>
      <c r="H94" s="48"/>
      <c r="I94" s="48"/>
      <c r="J94" s="48"/>
    </row>
    <row r="95" spans="3:10" x14ac:dyDescent="0.25">
      <c r="C95" s="48"/>
      <c r="D95" s="48"/>
      <c r="E95" s="48"/>
      <c r="F95" s="48"/>
      <c r="G95" s="48"/>
      <c r="H95" s="48"/>
      <c r="I95" s="48"/>
      <c r="J95" s="48"/>
    </row>
    <row r="96" spans="3:10" x14ac:dyDescent="0.25">
      <c r="C96" s="48"/>
      <c r="D96" s="48"/>
      <c r="E96" s="48"/>
      <c r="F96" s="48"/>
      <c r="G96" s="48"/>
      <c r="H96" s="48"/>
      <c r="I96" s="48"/>
      <c r="J96" s="48"/>
    </row>
    <row r="97" spans="3:10" x14ac:dyDescent="0.25">
      <c r="C97" s="48"/>
      <c r="D97" s="48"/>
      <c r="E97" s="48"/>
      <c r="F97" s="48"/>
      <c r="G97" s="48"/>
      <c r="H97" s="48"/>
      <c r="I97" s="48"/>
      <c r="J97" s="48"/>
    </row>
    <row r="98" spans="3:10" x14ac:dyDescent="0.25">
      <c r="C98" s="48"/>
      <c r="D98" s="48"/>
      <c r="E98" s="48"/>
      <c r="F98" s="48"/>
      <c r="G98" s="48"/>
      <c r="H98" s="48"/>
      <c r="I98" s="48"/>
      <c r="J98" s="48"/>
    </row>
    <row r="99" spans="3:10" x14ac:dyDescent="0.25">
      <c r="C99" s="48"/>
      <c r="D99" s="48"/>
      <c r="E99" s="48"/>
      <c r="F99" s="48"/>
      <c r="G99" s="48"/>
      <c r="H99" s="48"/>
      <c r="I99" s="48"/>
      <c r="J99" s="48"/>
    </row>
    <row r="100" spans="3:10" x14ac:dyDescent="0.25">
      <c r="C100" s="48"/>
      <c r="D100" s="48"/>
      <c r="E100" s="48"/>
      <c r="F100" s="48"/>
      <c r="G100" s="48"/>
      <c r="H100" s="48"/>
      <c r="I100" s="48"/>
      <c r="J100" s="48"/>
    </row>
    <row r="101" spans="3:10" x14ac:dyDescent="0.25">
      <c r="C101" s="48"/>
      <c r="D101" s="48"/>
      <c r="E101" s="48"/>
      <c r="F101" s="48"/>
      <c r="G101" s="48"/>
      <c r="H101" s="48"/>
      <c r="I101" s="48"/>
      <c r="J101" s="48"/>
    </row>
    <row r="102" spans="3:10" x14ac:dyDescent="0.25">
      <c r="C102" s="48"/>
      <c r="D102" s="48"/>
      <c r="E102" s="48"/>
      <c r="F102" s="48"/>
      <c r="G102" s="48"/>
      <c r="H102" s="48"/>
      <c r="I102" s="48"/>
      <c r="J102" s="48"/>
    </row>
    <row r="103" spans="3:10" x14ac:dyDescent="0.25">
      <c r="C103" s="48"/>
      <c r="D103" s="48"/>
      <c r="E103" s="48"/>
      <c r="F103" s="48"/>
      <c r="G103" s="48"/>
      <c r="H103" s="48"/>
      <c r="I103" s="48"/>
      <c r="J103" s="48"/>
    </row>
    <row r="104" spans="3:10" x14ac:dyDescent="0.25">
      <c r="C104" s="48"/>
      <c r="D104" s="48"/>
      <c r="E104" s="48"/>
      <c r="F104" s="48"/>
      <c r="G104" s="48"/>
      <c r="H104" s="48"/>
      <c r="I104" s="48"/>
      <c r="J104" s="48"/>
    </row>
    <row r="105" spans="3:10" x14ac:dyDescent="0.25">
      <c r="C105" s="48"/>
      <c r="D105" s="48"/>
      <c r="E105" s="48"/>
      <c r="F105" s="48"/>
      <c r="G105" s="48"/>
      <c r="H105" s="48"/>
      <c r="I105" s="48"/>
      <c r="J105" s="48"/>
    </row>
    <row r="106" spans="3:10" x14ac:dyDescent="0.25">
      <c r="C106" s="48"/>
      <c r="D106" s="48"/>
      <c r="E106" s="48"/>
      <c r="F106" s="48"/>
      <c r="G106" s="48"/>
      <c r="H106" s="48"/>
      <c r="I106" s="48"/>
      <c r="J106" s="48"/>
    </row>
    <row r="107" spans="3:10" x14ac:dyDescent="0.25">
      <c r="C107" s="48"/>
      <c r="D107" s="48"/>
      <c r="E107" s="48"/>
      <c r="F107" s="48"/>
      <c r="G107" s="48"/>
      <c r="H107" s="48"/>
      <c r="I107" s="48"/>
      <c r="J107" s="48"/>
    </row>
    <row r="108" spans="3:10" x14ac:dyDescent="0.25">
      <c r="C108" s="48"/>
      <c r="D108" s="48"/>
      <c r="E108" s="48"/>
      <c r="F108" s="48"/>
      <c r="G108" s="48"/>
      <c r="H108" s="48"/>
      <c r="I108" s="48"/>
      <c r="J108" s="48"/>
    </row>
    <row r="109" spans="3:10" x14ac:dyDescent="0.25">
      <c r="C109" s="48"/>
      <c r="D109" s="48"/>
      <c r="E109" s="48"/>
      <c r="F109" s="48"/>
      <c r="G109" s="48"/>
      <c r="H109" s="48"/>
      <c r="I109" s="48"/>
      <c r="J109" s="48"/>
    </row>
    <row r="110" spans="3:10" x14ac:dyDescent="0.25">
      <c r="C110" s="48"/>
      <c r="D110" s="48"/>
      <c r="E110" s="48"/>
      <c r="F110" s="48"/>
      <c r="G110" s="48"/>
      <c r="H110" s="48"/>
      <c r="I110" s="48"/>
      <c r="J110" s="48"/>
    </row>
    <row r="111" spans="3:10" x14ac:dyDescent="0.25">
      <c r="C111" s="48"/>
      <c r="D111" s="48"/>
      <c r="E111" s="48"/>
      <c r="F111" s="48"/>
      <c r="G111" s="48"/>
      <c r="H111" s="48"/>
      <c r="I111" s="48"/>
      <c r="J111" s="48"/>
    </row>
    <row r="112" spans="3:10" x14ac:dyDescent="0.25">
      <c r="C112" s="48"/>
      <c r="D112" s="48"/>
      <c r="E112" s="48"/>
      <c r="F112" s="48"/>
      <c r="G112" s="48"/>
      <c r="H112" s="48"/>
      <c r="I112" s="48"/>
      <c r="J112" s="48"/>
    </row>
    <row r="113" spans="3:10" x14ac:dyDescent="0.25">
      <c r="C113" s="48"/>
      <c r="D113" s="48"/>
      <c r="E113" s="48"/>
      <c r="F113" s="48"/>
      <c r="G113" s="48"/>
      <c r="H113" s="48"/>
      <c r="I113" s="48"/>
      <c r="J113" s="48"/>
    </row>
    <row r="114" spans="3:10" x14ac:dyDescent="0.25">
      <c r="C114" s="48"/>
      <c r="D114" s="48"/>
      <c r="E114" s="48"/>
      <c r="F114" s="48"/>
      <c r="G114" s="48"/>
      <c r="H114" s="48"/>
      <c r="I114" s="48"/>
      <c r="J114" s="48"/>
    </row>
    <row r="115" spans="3:10" x14ac:dyDescent="0.25">
      <c r="C115" s="48"/>
      <c r="D115" s="48"/>
      <c r="E115" s="48"/>
      <c r="F115" s="48"/>
      <c r="G115" s="48"/>
      <c r="H115" s="48"/>
      <c r="I115" s="48"/>
      <c r="J115" s="48"/>
    </row>
    <row r="116" spans="3:10" x14ac:dyDescent="0.25">
      <c r="C116" s="48"/>
      <c r="D116" s="48"/>
      <c r="E116" s="48"/>
      <c r="F116" s="48"/>
      <c r="G116" s="48"/>
      <c r="H116" s="48"/>
      <c r="I116" s="48"/>
      <c r="J116" s="48"/>
    </row>
    <row r="117" spans="3:10" x14ac:dyDescent="0.25">
      <c r="C117" s="48"/>
      <c r="D117" s="48"/>
      <c r="E117" s="48"/>
      <c r="F117" s="48"/>
      <c r="G117" s="48"/>
      <c r="H117" s="48"/>
      <c r="I117" s="48"/>
      <c r="J117" s="48"/>
    </row>
    <row r="118" spans="3:10" x14ac:dyDescent="0.25">
      <c r="C118" s="48"/>
      <c r="D118" s="48"/>
      <c r="E118" s="48"/>
      <c r="F118" s="48"/>
      <c r="G118" s="48"/>
      <c r="H118" s="48"/>
      <c r="I118" s="48"/>
      <c r="J118" s="48"/>
    </row>
    <row r="119" spans="3:10" x14ac:dyDescent="0.25">
      <c r="C119" s="48"/>
      <c r="D119" s="48"/>
      <c r="E119" s="48"/>
      <c r="F119" s="48"/>
      <c r="G119" s="48"/>
      <c r="H119" s="48"/>
      <c r="I119" s="48"/>
      <c r="J119" s="48"/>
    </row>
    <row r="120" spans="3:10" x14ac:dyDescent="0.25">
      <c r="C120" s="48"/>
      <c r="D120" s="48"/>
      <c r="E120" s="48"/>
      <c r="F120" s="48"/>
      <c r="G120" s="48"/>
      <c r="H120" s="48"/>
      <c r="I120" s="48"/>
      <c r="J120" s="48"/>
    </row>
    <row r="121" spans="3:10" x14ac:dyDescent="0.25">
      <c r="C121" s="48"/>
      <c r="D121" s="48"/>
      <c r="E121" s="48"/>
      <c r="F121" s="48"/>
      <c r="G121" s="48"/>
      <c r="H121" s="48"/>
      <c r="I121" s="48"/>
      <c r="J121" s="48"/>
    </row>
    <row r="122" spans="3:10" x14ac:dyDescent="0.25">
      <c r="C122" s="48"/>
      <c r="D122" s="48"/>
      <c r="E122" s="48"/>
      <c r="F122" s="48"/>
      <c r="G122" s="48"/>
      <c r="H122" s="48"/>
      <c r="I122" s="48"/>
      <c r="J122" s="48"/>
    </row>
    <row r="123" spans="3:10" x14ac:dyDescent="0.25">
      <c r="C123" s="48"/>
      <c r="D123" s="48"/>
      <c r="E123" s="48"/>
      <c r="F123" s="48"/>
      <c r="G123" s="48"/>
      <c r="H123" s="48"/>
      <c r="I123" s="48"/>
      <c r="J123" s="48"/>
    </row>
    <row r="124" spans="3:10" x14ac:dyDescent="0.25">
      <c r="C124" s="48"/>
      <c r="D124" s="48"/>
      <c r="E124" s="48"/>
      <c r="F124" s="48"/>
      <c r="G124" s="48"/>
      <c r="H124" s="48"/>
      <c r="I124" s="48"/>
      <c r="J124" s="48"/>
    </row>
    <row r="125" spans="3:10" x14ac:dyDescent="0.25">
      <c r="C125" s="48"/>
      <c r="D125" s="48"/>
      <c r="E125" s="48"/>
      <c r="F125" s="48"/>
      <c r="G125" s="48"/>
      <c r="H125" s="48"/>
      <c r="I125" s="48"/>
      <c r="J125" s="48"/>
    </row>
    <row r="126" spans="3:10" x14ac:dyDescent="0.25">
      <c r="C126" s="48"/>
      <c r="D126" s="48"/>
      <c r="E126" s="48"/>
      <c r="F126" s="48"/>
      <c r="G126" s="48"/>
      <c r="H126" s="48"/>
      <c r="I126" s="48"/>
      <c r="J126" s="48"/>
    </row>
    <row r="127" spans="3:10" x14ac:dyDescent="0.25">
      <c r="C127" s="48"/>
      <c r="D127" s="48"/>
      <c r="E127" s="48"/>
      <c r="F127" s="48"/>
      <c r="G127" s="48"/>
      <c r="H127" s="48"/>
      <c r="I127" s="48"/>
      <c r="J127" s="48"/>
    </row>
    <row r="128" spans="3:10" x14ac:dyDescent="0.25">
      <c r="C128" s="48"/>
      <c r="D128" s="48"/>
      <c r="E128" s="48"/>
      <c r="F128" s="48"/>
      <c r="G128" s="48"/>
      <c r="H128" s="48"/>
      <c r="I128" s="48"/>
      <c r="J128" s="48"/>
    </row>
    <row r="129" spans="3:10" x14ac:dyDescent="0.25">
      <c r="C129" s="48"/>
      <c r="D129" s="48"/>
      <c r="E129" s="48"/>
      <c r="F129" s="48"/>
      <c r="G129" s="48"/>
      <c r="H129" s="48"/>
      <c r="I129" s="48"/>
      <c r="J129" s="48"/>
    </row>
    <row r="130" spans="3:10" x14ac:dyDescent="0.25">
      <c r="C130" s="48"/>
      <c r="D130" s="48"/>
      <c r="E130" s="48"/>
      <c r="F130" s="48"/>
      <c r="G130" s="48"/>
      <c r="H130" s="48"/>
      <c r="I130" s="48"/>
      <c r="J130" s="48"/>
    </row>
    <row r="131" spans="3:10" x14ac:dyDescent="0.25">
      <c r="C131" s="48"/>
      <c r="D131" s="48"/>
      <c r="E131" s="48"/>
      <c r="F131" s="48"/>
      <c r="G131" s="48"/>
      <c r="H131" s="48"/>
      <c r="I131" s="48"/>
      <c r="J131" s="48"/>
    </row>
    <row r="132" spans="3:10" x14ac:dyDescent="0.25">
      <c r="C132" s="48"/>
      <c r="D132" s="48"/>
      <c r="E132" s="48"/>
      <c r="F132" s="48"/>
      <c r="G132" s="48"/>
      <c r="H132" s="48"/>
      <c r="I132" s="48"/>
      <c r="J132" s="48"/>
    </row>
    <row r="133" spans="3:10" x14ac:dyDescent="0.25">
      <c r="C133" s="48"/>
      <c r="D133" s="48"/>
      <c r="E133" s="48"/>
      <c r="F133" s="48"/>
      <c r="G133" s="48"/>
      <c r="H133" s="48"/>
      <c r="I133" s="48"/>
      <c r="J133" s="48"/>
    </row>
    <row r="134" spans="3:10" x14ac:dyDescent="0.25">
      <c r="C134" s="48"/>
      <c r="D134" s="48"/>
      <c r="E134" s="48"/>
      <c r="F134" s="48"/>
      <c r="G134" s="48"/>
      <c r="H134" s="48"/>
      <c r="I134" s="48"/>
      <c r="J134" s="48"/>
    </row>
    <row r="135" spans="3:10" x14ac:dyDescent="0.25">
      <c r="C135" s="48"/>
      <c r="D135" s="48"/>
      <c r="E135" s="48"/>
      <c r="F135" s="48"/>
      <c r="G135" s="48"/>
      <c r="H135" s="48"/>
      <c r="I135" s="48"/>
      <c r="J135" s="48"/>
    </row>
    <row r="136" spans="3:10" x14ac:dyDescent="0.25">
      <c r="C136" s="48"/>
      <c r="D136" s="48"/>
      <c r="E136" s="48"/>
      <c r="F136" s="48"/>
      <c r="G136" s="48"/>
      <c r="H136" s="48"/>
      <c r="I136" s="48"/>
      <c r="J136" s="48"/>
    </row>
    <row r="137" spans="3:10" x14ac:dyDescent="0.25">
      <c r="C137" s="48"/>
      <c r="D137" s="48"/>
      <c r="E137" s="48"/>
      <c r="F137" s="48"/>
      <c r="G137" s="48"/>
      <c r="H137" s="48"/>
      <c r="I137" s="48"/>
      <c r="J137" s="48"/>
    </row>
    <row r="138" spans="3:10" x14ac:dyDescent="0.25">
      <c r="C138" s="48"/>
      <c r="D138" s="48"/>
      <c r="E138" s="48"/>
      <c r="F138" s="48"/>
      <c r="G138" s="48"/>
      <c r="H138" s="48"/>
      <c r="I138" s="48"/>
      <c r="J138" s="48"/>
    </row>
    <row r="139" spans="3:10" x14ac:dyDescent="0.25">
      <c r="C139" s="48"/>
      <c r="D139" s="48"/>
      <c r="E139" s="48"/>
      <c r="F139" s="48"/>
      <c r="G139" s="48"/>
      <c r="H139" s="48"/>
      <c r="I139" s="48"/>
      <c r="J139" s="48"/>
    </row>
    <row r="140" spans="3:10" x14ac:dyDescent="0.25">
      <c r="C140" s="48"/>
      <c r="D140" s="48"/>
      <c r="E140" s="48"/>
      <c r="F140" s="48"/>
      <c r="G140" s="48"/>
      <c r="H140" s="48"/>
      <c r="I140" s="48"/>
      <c r="J140" s="48"/>
    </row>
    <row r="141" spans="3:10" x14ac:dyDescent="0.25">
      <c r="C141" s="48"/>
      <c r="D141" s="48"/>
      <c r="E141" s="48"/>
      <c r="F141" s="48"/>
      <c r="G141" s="48"/>
      <c r="H141" s="48"/>
      <c r="I141" s="48"/>
      <c r="J141" s="48"/>
    </row>
    <row r="142" spans="3:10" x14ac:dyDescent="0.25">
      <c r="C142" s="48"/>
      <c r="D142" s="48"/>
      <c r="E142" s="48"/>
      <c r="F142" s="48"/>
      <c r="G142" s="48"/>
      <c r="H142" s="48"/>
      <c r="I142" s="48"/>
      <c r="J142" s="48"/>
    </row>
    <row r="143" spans="3:10" x14ac:dyDescent="0.25">
      <c r="C143" s="48"/>
      <c r="D143" s="48"/>
      <c r="E143" s="48"/>
      <c r="F143" s="48"/>
      <c r="G143" s="48"/>
      <c r="H143" s="48"/>
      <c r="I143" s="48"/>
      <c r="J143" s="48"/>
    </row>
    <row r="144" spans="3:10" x14ac:dyDescent="0.25">
      <c r="C144" s="48"/>
      <c r="D144" s="48"/>
      <c r="E144" s="48"/>
      <c r="F144" s="48"/>
      <c r="G144" s="48"/>
      <c r="H144" s="48"/>
      <c r="I144" s="48"/>
      <c r="J144" s="48"/>
    </row>
    <row r="145" spans="3:10" x14ac:dyDescent="0.25">
      <c r="C145" s="48"/>
      <c r="D145" s="48"/>
      <c r="E145" s="48"/>
      <c r="F145" s="48"/>
      <c r="G145" s="48"/>
      <c r="H145" s="48"/>
      <c r="I145" s="48"/>
      <c r="J145" s="48"/>
    </row>
    <row r="146" spans="3:10" x14ac:dyDescent="0.25">
      <c r="C146" s="48"/>
      <c r="D146" s="48"/>
      <c r="E146" s="48"/>
      <c r="F146" s="48"/>
      <c r="G146" s="48"/>
      <c r="H146" s="48"/>
      <c r="I146" s="48"/>
      <c r="J146" s="48"/>
    </row>
    <row r="147" spans="3:10" x14ac:dyDescent="0.25">
      <c r="C147" s="48"/>
      <c r="D147" s="48"/>
      <c r="E147" s="48"/>
      <c r="F147" s="48"/>
      <c r="G147" s="48"/>
      <c r="H147" s="48"/>
      <c r="I147" s="48"/>
      <c r="J147" s="48"/>
    </row>
    <row r="148" spans="3:10" x14ac:dyDescent="0.25">
      <c r="C148" s="48"/>
      <c r="D148" s="48"/>
      <c r="E148" s="48"/>
      <c r="F148" s="48"/>
      <c r="G148" s="48"/>
      <c r="H148" s="48"/>
      <c r="I148" s="48"/>
      <c r="J148" s="48"/>
    </row>
    <row r="149" spans="3:10" x14ac:dyDescent="0.25">
      <c r="C149" s="48"/>
      <c r="D149" s="48"/>
      <c r="E149" s="48"/>
      <c r="F149" s="48"/>
      <c r="G149" s="48"/>
      <c r="H149" s="48"/>
      <c r="I149" s="48"/>
      <c r="J149" s="48"/>
    </row>
    <row r="150" spans="3:10" x14ac:dyDescent="0.25">
      <c r="C150" s="48"/>
      <c r="D150" s="48"/>
      <c r="E150" s="48"/>
      <c r="F150" s="48"/>
      <c r="G150" s="48"/>
      <c r="H150" s="48"/>
      <c r="I150" s="48"/>
      <c r="J150" s="48"/>
    </row>
    <row r="151" spans="3:10" x14ac:dyDescent="0.25">
      <c r="C151" s="48"/>
      <c r="D151" s="48"/>
      <c r="E151" s="48"/>
      <c r="F151" s="48"/>
      <c r="G151" s="48"/>
      <c r="H151" s="48"/>
      <c r="I151" s="48"/>
      <c r="J151" s="48"/>
    </row>
    <row r="152" spans="3:10" x14ac:dyDescent="0.25">
      <c r="C152" s="48"/>
      <c r="D152" s="48"/>
      <c r="E152" s="48"/>
      <c r="F152" s="48"/>
      <c r="G152" s="48"/>
      <c r="H152" s="48"/>
      <c r="I152" s="48"/>
      <c r="J152" s="48"/>
    </row>
    <row r="153" spans="3:10" x14ac:dyDescent="0.25">
      <c r="C153" s="48"/>
      <c r="D153" s="48"/>
      <c r="E153" s="48"/>
      <c r="F153" s="48"/>
      <c r="G153" s="48"/>
      <c r="H153" s="48"/>
      <c r="I153" s="48"/>
      <c r="J153" s="48"/>
    </row>
    <row r="154" spans="3:10" x14ac:dyDescent="0.25">
      <c r="C154" s="48"/>
      <c r="D154" s="48"/>
      <c r="E154" s="48"/>
      <c r="F154" s="48"/>
      <c r="G154" s="48"/>
      <c r="H154" s="48"/>
      <c r="I154" s="48"/>
      <c r="J154" s="48"/>
    </row>
    <row r="155" spans="3:10" x14ac:dyDescent="0.25">
      <c r="C155" s="48"/>
      <c r="D155" s="48"/>
      <c r="E155" s="48"/>
      <c r="F155" s="48"/>
      <c r="G155" s="48"/>
      <c r="H155" s="48"/>
      <c r="I155" s="48"/>
      <c r="J155" s="48"/>
    </row>
    <row r="156" spans="3:10" x14ac:dyDescent="0.25">
      <c r="C156" s="48"/>
      <c r="D156" s="48"/>
      <c r="E156" s="48"/>
      <c r="F156" s="48"/>
      <c r="G156" s="48"/>
      <c r="H156" s="48"/>
      <c r="I156" s="48"/>
      <c r="J156" s="48"/>
    </row>
    <row r="157" spans="3:10" x14ac:dyDescent="0.25">
      <c r="C157" s="48"/>
      <c r="D157" s="48"/>
      <c r="E157" s="48"/>
      <c r="F157" s="48"/>
      <c r="G157" s="48"/>
      <c r="H157" s="48"/>
      <c r="I157" s="48"/>
      <c r="J157" s="48"/>
    </row>
    <row r="158" spans="3:10" x14ac:dyDescent="0.25">
      <c r="C158" s="48"/>
      <c r="D158" s="48"/>
      <c r="E158" s="48"/>
      <c r="F158" s="48"/>
      <c r="G158" s="48"/>
      <c r="H158" s="48"/>
      <c r="I158" s="48"/>
      <c r="J158" s="48"/>
    </row>
    <row r="159" spans="3:10" x14ac:dyDescent="0.25">
      <c r="C159" s="48"/>
      <c r="D159" s="48"/>
      <c r="E159" s="48"/>
      <c r="F159" s="48"/>
      <c r="G159" s="48"/>
      <c r="H159" s="48"/>
      <c r="I159" s="48"/>
      <c r="J159" s="48"/>
    </row>
    <row r="160" spans="3:10" x14ac:dyDescent="0.25">
      <c r="C160" s="48"/>
      <c r="D160" s="48"/>
      <c r="E160" s="48"/>
      <c r="F160" s="48"/>
      <c r="G160" s="48"/>
      <c r="H160" s="48"/>
      <c r="I160" s="48"/>
      <c r="J160" s="48"/>
    </row>
    <row r="161" spans="3:10" x14ac:dyDescent="0.25">
      <c r="C161" s="48"/>
      <c r="D161" s="48"/>
      <c r="E161" s="48"/>
      <c r="F161" s="48"/>
      <c r="G161" s="48"/>
      <c r="H161" s="48"/>
      <c r="I161" s="48"/>
      <c r="J161" s="48"/>
    </row>
    <row r="162" spans="3:10" x14ac:dyDescent="0.25">
      <c r="C162" s="48"/>
      <c r="D162" s="48"/>
      <c r="E162" s="48"/>
      <c r="F162" s="48"/>
      <c r="G162" s="48"/>
      <c r="H162" s="48"/>
      <c r="I162" s="48"/>
      <c r="J162" s="48"/>
    </row>
    <row r="163" spans="3:10" x14ac:dyDescent="0.25">
      <c r="C163" s="48"/>
      <c r="D163" s="48"/>
      <c r="E163" s="48"/>
      <c r="F163" s="48"/>
      <c r="G163" s="48"/>
      <c r="H163" s="48"/>
      <c r="I163" s="48"/>
      <c r="J163" s="48"/>
    </row>
    <row r="164" spans="3:10" x14ac:dyDescent="0.25">
      <c r="C164" s="48"/>
      <c r="D164" s="48"/>
      <c r="E164" s="48"/>
      <c r="F164" s="48"/>
      <c r="G164" s="48"/>
      <c r="H164" s="48"/>
      <c r="I164" s="48"/>
      <c r="J164" s="48"/>
    </row>
    <row r="165" spans="3:10" x14ac:dyDescent="0.25">
      <c r="C165" s="48"/>
      <c r="D165" s="48"/>
      <c r="E165" s="48"/>
      <c r="F165" s="48"/>
      <c r="G165" s="48"/>
      <c r="H165" s="48"/>
      <c r="I165" s="48"/>
      <c r="J165" s="48"/>
    </row>
    <row r="166" spans="3:10" x14ac:dyDescent="0.25">
      <c r="C166" s="48"/>
      <c r="D166" s="48"/>
      <c r="E166" s="48"/>
      <c r="F166" s="48"/>
      <c r="G166" s="48"/>
      <c r="H166" s="48"/>
      <c r="I166" s="48"/>
      <c r="J166" s="48"/>
    </row>
    <row r="167" spans="3:10" x14ac:dyDescent="0.25">
      <c r="J167" s="48"/>
    </row>
    <row r="168" spans="3:10" x14ac:dyDescent="0.25">
      <c r="J168" s="48"/>
    </row>
    <row r="169" spans="3:10" x14ac:dyDescent="0.25">
      <c r="J169" s="48"/>
    </row>
    <row r="170" spans="3:10" x14ac:dyDescent="0.25">
      <c r="J170" s="48"/>
    </row>
    <row r="171" spans="3:10" x14ac:dyDescent="0.25">
      <c r="J171" s="48"/>
    </row>
    <row r="172" spans="3:10" x14ac:dyDescent="0.25">
      <c r="J172" s="48"/>
    </row>
    <row r="173" spans="3:10" x14ac:dyDescent="0.25">
      <c r="J173" s="48"/>
    </row>
    <row r="174" spans="3:10" x14ac:dyDescent="0.25">
      <c r="J174" s="48"/>
    </row>
    <row r="175" spans="3:10" x14ac:dyDescent="0.25">
      <c r="J175" s="48"/>
    </row>
    <row r="176" spans="3:10" x14ac:dyDescent="0.25">
      <c r="J176" s="48"/>
    </row>
    <row r="177" spans="10:10" x14ac:dyDescent="0.25">
      <c r="J177" s="48"/>
    </row>
    <row r="178" spans="10:10" x14ac:dyDescent="0.25">
      <c r="J178" s="48"/>
    </row>
    <row r="179" spans="10:10" x14ac:dyDescent="0.25">
      <c r="J179" s="48"/>
    </row>
    <row r="180" spans="10:10" x14ac:dyDescent="0.25">
      <c r="J180" s="48"/>
    </row>
    <row r="181" spans="10:10" x14ac:dyDescent="0.25">
      <c r="J181" s="48"/>
    </row>
    <row r="182" spans="10:10" x14ac:dyDescent="0.25">
      <c r="J182" s="48"/>
    </row>
    <row r="183" spans="10:10" x14ac:dyDescent="0.25">
      <c r="J183" s="48"/>
    </row>
    <row r="184" spans="10:10" x14ac:dyDescent="0.25">
      <c r="J184" s="48"/>
    </row>
    <row r="185" spans="10:10" x14ac:dyDescent="0.25">
      <c r="J185" s="48"/>
    </row>
    <row r="186" spans="10:10" x14ac:dyDescent="0.25">
      <c r="J186" s="48"/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1"/>
  <sheetViews>
    <sheetView workbookViewId="0">
      <selection activeCell="M6" sqref="M6"/>
    </sheetView>
  </sheetViews>
  <sheetFormatPr defaultRowHeight="15" x14ac:dyDescent="0.25"/>
  <cols>
    <col min="3" max="3" width="24.7109375" customWidth="1"/>
  </cols>
  <sheetData>
    <row r="1" spans="1:19" ht="23.25" x14ac:dyDescent="0.35">
      <c r="A1" s="165" t="s">
        <v>107</v>
      </c>
      <c r="C1" s="166"/>
    </row>
    <row r="2" spans="1:19" x14ac:dyDescent="0.25">
      <c r="C2" t="s">
        <v>108</v>
      </c>
    </row>
    <row r="3" spans="1:19" x14ac:dyDescent="0.25">
      <c r="C3" t="s">
        <v>109</v>
      </c>
    </row>
    <row r="5" spans="1:19" x14ac:dyDescent="0.25">
      <c r="C5" s="1" t="s">
        <v>110</v>
      </c>
    </row>
    <row r="6" spans="1:19" x14ac:dyDescent="0.25">
      <c r="C6" s="75" t="s">
        <v>111</v>
      </c>
      <c r="D6" s="28">
        <v>0</v>
      </c>
      <c r="E6" s="28">
        <v>1</v>
      </c>
      <c r="F6" s="28">
        <v>4</v>
      </c>
      <c r="G6" s="28">
        <v>8</v>
      </c>
      <c r="H6" s="28">
        <v>26</v>
      </c>
      <c r="I6" s="28" t="s">
        <v>112</v>
      </c>
      <c r="J6" s="76" t="s">
        <v>113</v>
      </c>
      <c r="M6" s="116"/>
      <c r="N6" s="116"/>
      <c r="O6" s="116"/>
      <c r="P6" s="116"/>
      <c r="Q6" s="116"/>
      <c r="R6" s="116"/>
      <c r="S6" s="117"/>
    </row>
    <row r="7" spans="1:19" x14ac:dyDescent="0.25">
      <c r="C7" s="11" t="s">
        <v>114</v>
      </c>
      <c r="D7" s="18">
        <v>43.6</v>
      </c>
      <c r="E7" s="18">
        <v>5.0999999999999996</v>
      </c>
      <c r="F7" s="18">
        <v>5.9</v>
      </c>
      <c r="G7" s="18">
        <v>5.6</v>
      </c>
      <c r="H7" s="18">
        <v>12.9</v>
      </c>
      <c r="I7" s="18">
        <v>19.2</v>
      </c>
      <c r="J7" s="12">
        <v>22.7</v>
      </c>
      <c r="L7" s="118"/>
      <c r="M7" s="2"/>
      <c r="N7" s="2"/>
      <c r="O7" s="2"/>
      <c r="P7" s="2"/>
      <c r="Q7" s="2"/>
      <c r="R7" s="2"/>
      <c r="S7" s="2"/>
    </row>
    <row r="8" spans="1:19" x14ac:dyDescent="0.25">
      <c r="C8" s="13" t="s">
        <v>115</v>
      </c>
      <c r="D8" s="17">
        <v>2.5</v>
      </c>
      <c r="E8" s="17">
        <v>38.9</v>
      </c>
      <c r="F8" s="17">
        <v>26.1</v>
      </c>
      <c r="G8" s="17">
        <v>21.1</v>
      </c>
      <c r="H8" s="17">
        <v>10.7</v>
      </c>
      <c r="I8" s="17">
        <v>7.2</v>
      </c>
      <c r="J8" s="14">
        <v>4.9000000000000004</v>
      </c>
      <c r="L8" s="118"/>
      <c r="M8" s="2"/>
      <c r="N8" s="2"/>
      <c r="O8" s="2"/>
      <c r="P8" s="2"/>
      <c r="Q8" s="2"/>
      <c r="R8" s="2"/>
      <c r="S8" s="2"/>
    </row>
    <row r="9" spans="1:19" x14ac:dyDescent="0.25">
      <c r="C9" s="11" t="s">
        <v>116</v>
      </c>
      <c r="D9" s="18">
        <v>1.5</v>
      </c>
      <c r="E9" s="18">
        <v>3.6</v>
      </c>
      <c r="F9" s="18">
        <v>4.5</v>
      </c>
      <c r="G9" s="18">
        <v>5</v>
      </c>
      <c r="H9" s="18">
        <v>9.3000000000000007</v>
      </c>
      <c r="I9" s="18">
        <v>7.7</v>
      </c>
      <c r="J9" s="12">
        <v>6</v>
      </c>
      <c r="L9" s="118"/>
      <c r="M9" s="2"/>
      <c r="N9" s="2"/>
      <c r="O9" s="2"/>
      <c r="P9" s="2"/>
      <c r="Q9" s="2"/>
      <c r="R9" s="2"/>
      <c r="S9" s="2"/>
    </row>
    <row r="10" spans="1:19" x14ac:dyDescent="0.25">
      <c r="C10" s="13" t="s">
        <v>117</v>
      </c>
      <c r="D10" s="17">
        <v>4.3</v>
      </c>
      <c r="E10" s="17">
        <v>17.5</v>
      </c>
      <c r="F10" s="17">
        <v>29.3</v>
      </c>
      <c r="G10" s="17">
        <v>34</v>
      </c>
      <c r="H10" s="17">
        <v>29.2</v>
      </c>
      <c r="I10" s="17">
        <v>24.8</v>
      </c>
      <c r="J10" s="14">
        <v>22.5</v>
      </c>
      <c r="L10" s="118"/>
      <c r="M10" s="2"/>
      <c r="N10" s="2"/>
      <c r="O10" s="2"/>
      <c r="P10" s="2"/>
      <c r="Q10" s="2"/>
      <c r="R10" s="2"/>
      <c r="S10" s="2"/>
    </row>
    <row r="11" spans="1:19" x14ac:dyDescent="0.25">
      <c r="C11" s="13" t="s">
        <v>118</v>
      </c>
      <c r="D11" s="17">
        <v>43.5</v>
      </c>
      <c r="E11" s="17">
        <v>27.1</v>
      </c>
      <c r="F11" s="17">
        <v>26.6</v>
      </c>
      <c r="G11" s="17">
        <v>26</v>
      </c>
      <c r="H11" s="17">
        <v>25</v>
      </c>
      <c r="I11" s="17">
        <v>24.9</v>
      </c>
      <c r="J11" s="14">
        <v>26.3</v>
      </c>
      <c r="L11" s="118"/>
      <c r="M11" s="2"/>
      <c r="N11" s="2"/>
      <c r="O11" s="2"/>
      <c r="P11" s="2"/>
      <c r="Q11" s="2"/>
      <c r="R11" s="2"/>
      <c r="S11" s="2"/>
    </row>
    <row r="12" spans="1:19" x14ac:dyDescent="0.25">
      <c r="C12" s="11" t="s">
        <v>119</v>
      </c>
      <c r="D12" s="18">
        <v>4.7</v>
      </c>
      <c r="E12" s="18">
        <v>7.7</v>
      </c>
      <c r="F12" s="18">
        <v>7.6</v>
      </c>
      <c r="G12" s="18">
        <v>8.1999999999999993</v>
      </c>
      <c r="H12" s="18">
        <v>12.9</v>
      </c>
      <c r="I12" s="18">
        <v>16.2</v>
      </c>
      <c r="J12" s="12">
        <v>17.7</v>
      </c>
      <c r="L12" s="118"/>
      <c r="M12" s="2"/>
      <c r="N12" s="2"/>
      <c r="O12" s="2"/>
      <c r="P12" s="2"/>
      <c r="Q12" s="2"/>
      <c r="R12" s="2"/>
      <c r="S12" s="2"/>
    </row>
    <row r="13" spans="1:19" x14ac:dyDescent="0.25">
      <c r="M13" s="2"/>
      <c r="N13" s="2"/>
      <c r="O13" s="2"/>
      <c r="P13" s="2"/>
      <c r="Q13" s="2"/>
      <c r="R13" s="2"/>
      <c r="S13" s="2"/>
    </row>
    <row r="14" spans="1:19" x14ac:dyDescent="0.25">
      <c r="C14" s="1" t="s">
        <v>120</v>
      </c>
      <c r="L14" s="118"/>
      <c r="M14" s="116"/>
      <c r="N14" s="116"/>
      <c r="O14" s="116"/>
      <c r="P14" s="116"/>
      <c r="Q14" s="116"/>
      <c r="R14" s="116"/>
      <c r="S14" s="116"/>
    </row>
    <row r="15" spans="1:19" x14ac:dyDescent="0.25">
      <c r="C15" s="75" t="s">
        <v>111</v>
      </c>
      <c r="D15" s="28">
        <v>0</v>
      </c>
      <c r="E15" s="28">
        <v>1</v>
      </c>
      <c r="F15" s="28">
        <v>4</v>
      </c>
      <c r="G15" s="28">
        <v>8</v>
      </c>
      <c r="H15" s="28">
        <v>26</v>
      </c>
      <c r="I15" s="28" t="s">
        <v>112</v>
      </c>
      <c r="J15" s="76" t="s">
        <v>113</v>
      </c>
      <c r="L15" s="118"/>
      <c r="M15" s="116"/>
      <c r="N15" s="116"/>
      <c r="O15" s="116"/>
      <c r="P15" s="116"/>
      <c r="Q15" s="116"/>
      <c r="R15" s="116"/>
      <c r="S15" s="116"/>
    </row>
    <row r="16" spans="1:19" x14ac:dyDescent="0.25">
      <c r="C16" s="11" t="s">
        <v>114</v>
      </c>
      <c r="D16" s="18">
        <v>17.8</v>
      </c>
      <c r="E16" s="18">
        <v>4.3</v>
      </c>
      <c r="F16" s="18">
        <v>4.4000000000000004</v>
      </c>
      <c r="G16" s="18">
        <v>4.2</v>
      </c>
      <c r="H16" s="18">
        <v>7</v>
      </c>
      <c r="I16" s="18">
        <v>8.5</v>
      </c>
      <c r="J16" s="12">
        <v>9.1</v>
      </c>
      <c r="L16" s="118"/>
      <c r="M16" s="116"/>
      <c r="N16" s="116"/>
      <c r="O16" s="116"/>
      <c r="P16" s="116"/>
      <c r="Q16" s="116"/>
      <c r="R16" s="116"/>
      <c r="S16" s="116"/>
    </row>
    <row r="17" spans="3:19" x14ac:dyDescent="0.25">
      <c r="C17" s="13" t="s">
        <v>115</v>
      </c>
      <c r="D17" s="17">
        <v>12.8</v>
      </c>
      <c r="E17" s="17">
        <v>25.6</v>
      </c>
      <c r="F17" s="17">
        <v>19.5</v>
      </c>
      <c r="G17" s="17">
        <v>17.5</v>
      </c>
      <c r="H17" s="17">
        <v>13.1</v>
      </c>
      <c r="I17" s="17">
        <v>12.1</v>
      </c>
      <c r="J17" s="14">
        <v>10.3</v>
      </c>
      <c r="L17" s="118"/>
      <c r="M17" s="116"/>
      <c r="N17" s="116"/>
      <c r="O17" s="116"/>
      <c r="P17" s="116"/>
      <c r="Q17" s="116"/>
      <c r="R17" s="116"/>
      <c r="S17" s="116"/>
    </row>
    <row r="18" spans="3:19" x14ac:dyDescent="0.25">
      <c r="C18" s="11" t="s">
        <v>116</v>
      </c>
      <c r="D18" s="18">
        <v>16.399999999999999</v>
      </c>
      <c r="E18" s="18">
        <v>16.3</v>
      </c>
      <c r="F18" s="18">
        <v>17.3</v>
      </c>
      <c r="G18" s="18">
        <v>17.899999999999999</v>
      </c>
      <c r="H18" s="18">
        <v>20.2</v>
      </c>
      <c r="I18" s="18">
        <v>18.2</v>
      </c>
      <c r="J18" s="12">
        <v>16</v>
      </c>
      <c r="L18" s="118"/>
      <c r="M18" s="116"/>
      <c r="N18" s="116"/>
      <c r="O18" s="116"/>
      <c r="P18" s="116"/>
      <c r="Q18" s="116"/>
      <c r="R18" s="116"/>
      <c r="S18" s="116"/>
    </row>
    <row r="19" spans="3:19" x14ac:dyDescent="0.25">
      <c r="C19" s="13" t="s">
        <v>117</v>
      </c>
      <c r="D19" s="17">
        <v>8.8000000000000007</v>
      </c>
      <c r="E19" s="17">
        <v>24.7</v>
      </c>
      <c r="F19" s="17">
        <v>30.1</v>
      </c>
      <c r="G19" s="17">
        <v>31.8</v>
      </c>
      <c r="H19" s="17">
        <v>27.4</v>
      </c>
      <c r="I19" s="17">
        <v>24.5</v>
      </c>
      <c r="J19" s="14">
        <v>24.1</v>
      </c>
      <c r="L19" s="118"/>
      <c r="M19" s="116"/>
      <c r="N19" s="116"/>
      <c r="O19" s="116"/>
      <c r="P19" s="116"/>
      <c r="Q19" s="116"/>
      <c r="R19" s="116"/>
      <c r="S19" s="116"/>
    </row>
    <row r="20" spans="3:19" x14ac:dyDescent="0.25">
      <c r="C20" s="13" t="s">
        <v>118</v>
      </c>
      <c r="D20" s="17">
        <v>36.6</v>
      </c>
      <c r="E20" s="17">
        <v>20.7</v>
      </c>
      <c r="F20" s="17">
        <v>20</v>
      </c>
      <c r="G20" s="17">
        <v>19.600000000000001</v>
      </c>
      <c r="H20" s="17">
        <v>20.5</v>
      </c>
      <c r="I20" s="17">
        <v>23.3</v>
      </c>
      <c r="J20" s="14">
        <v>25.3</v>
      </c>
    </row>
    <row r="21" spans="3:19" x14ac:dyDescent="0.25">
      <c r="C21" s="11" t="s">
        <v>119</v>
      </c>
      <c r="D21" s="18">
        <v>7.6</v>
      </c>
      <c r="E21" s="18">
        <v>8.5</v>
      </c>
      <c r="F21" s="18">
        <v>8.6</v>
      </c>
      <c r="G21" s="18">
        <v>9.1</v>
      </c>
      <c r="H21" s="18">
        <v>11.7</v>
      </c>
      <c r="I21" s="18">
        <v>13.4</v>
      </c>
      <c r="J21" s="12">
        <v>15.2</v>
      </c>
    </row>
  </sheetData>
  <pageMargins left="0.7" right="0.7" top="0.75" bottom="0.75" header="0.3" footer="0.3"/>
  <pageSetup paperSize="9" orientation="portrait" horizontalDpi="4294967293" verticalDpi="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8"/>
  <sheetViews>
    <sheetView topLeftCell="A3" workbookViewId="0">
      <selection activeCell="I33" sqref="I33"/>
    </sheetView>
  </sheetViews>
  <sheetFormatPr defaultRowHeight="15" x14ac:dyDescent="0.25"/>
  <cols>
    <col min="2" max="2" width="26.7109375" customWidth="1"/>
    <col min="3" max="5" width="11.7109375" customWidth="1"/>
    <col min="6" max="6" width="6.85546875" customWidth="1"/>
    <col min="7" max="7" width="20.7109375" customWidth="1"/>
    <col min="8" max="8" width="7" customWidth="1"/>
    <col min="9" max="9" width="11.7109375" customWidth="1"/>
    <col min="13" max="13" width="25.28515625" customWidth="1"/>
    <col min="15" max="15" width="70.140625" customWidth="1"/>
  </cols>
  <sheetData>
    <row r="1" spans="1:15" ht="23.25" x14ac:dyDescent="0.35">
      <c r="A1" s="167" t="s">
        <v>121</v>
      </c>
    </row>
    <row r="2" spans="1:15" ht="21" x14ac:dyDescent="0.35">
      <c r="B2" s="168" t="s">
        <v>122</v>
      </c>
    </row>
    <row r="3" spans="1:15" ht="21" x14ac:dyDescent="0.35">
      <c r="B3" s="168" t="s">
        <v>123</v>
      </c>
    </row>
    <row r="4" spans="1:15" ht="21" x14ac:dyDescent="0.35">
      <c r="B4" s="168"/>
    </row>
    <row r="5" spans="1:15" ht="30" x14ac:dyDescent="0.25">
      <c r="C5" s="1" t="s">
        <v>124</v>
      </c>
      <c r="D5" s="1"/>
      <c r="E5" s="1"/>
      <c r="F5" s="1"/>
      <c r="G5" s="132" t="s">
        <v>125</v>
      </c>
      <c r="H5" s="131"/>
      <c r="I5" s="195" t="s">
        <v>126</v>
      </c>
      <c r="J5" s="196"/>
      <c r="K5" s="196"/>
    </row>
    <row r="6" spans="1:15" s="131" customFormat="1" ht="30" x14ac:dyDescent="0.25">
      <c r="B6" s="171" t="s">
        <v>127</v>
      </c>
      <c r="C6" s="169" t="s">
        <v>59</v>
      </c>
      <c r="D6" s="169" t="s">
        <v>128</v>
      </c>
      <c r="E6" s="169" t="s">
        <v>129</v>
      </c>
      <c r="F6" s="169"/>
      <c r="G6" s="169"/>
      <c r="H6" s="169"/>
      <c r="I6" s="169" t="s">
        <v>59</v>
      </c>
      <c r="J6" s="169" t="s">
        <v>128</v>
      </c>
      <c r="K6" s="169" t="s">
        <v>129</v>
      </c>
      <c r="M6" s="171" t="s">
        <v>127</v>
      </c>
      <c r="N6" s="169" t="s">
        <v>130</v>
      </c>
      <c r="O6" s="131" t="s">
        <v>131</v>
      </c>
    </row>
    <row r="7" spans="1:15" x14ac:dyDescent="0.25">
      <c r="B7" t="s">
        <v>132</v>
      </c>
      <c r="C7">
        <v>491</v>
      </c>
      <c r="D7">
        <v>123</v>
      </c>
      <c r="E7">
        <v>368</v>
      </c>
      <c r="G7" s="170">
        <v>2449.7857142857142</v>
      </c>
      <c r="H7" s="170"/>
      <c r="I7" s="2">
        <v>150.35685912176939</v>
      </c>
      <c r="J7" s="2">
        <v>37.665771226023693</v>
      </c>
      <c r="K7" s="2">
        <v>112.69108789574568</v>
      </c>
      <c r="M7" t="s">
        <v>132</v>
      </c>
      <c r="N7">
        <v>7.77</v>
      </c>
    </row>
    <row r="8" spans="1:15" x14ac:dyDescent="0.25">
      <c r="B8" t="s">
        <v>133</v>
      </c>
      <c r="C8">
        <v>197</v>
      </c>
      <c r="D8">
        <v>48</v>
      </c>
      <c r="E8">
        <v>149</v>
      </c>
      <c r="G8" s="170">
        <v>2684.2857142857142</v>
      </c>
      <c r="H8" s="170"/>
      <c r="I8" s="2">
        <v>55.05633992319261</v>
      </c>
      <c r="J8" s="2">
        <v>13.414742722402261</v>
      </c>
      <c r="K8" s="2">
        <v>41.641597200790358</v>
      </c>
      <c r="M8" t="s">
        <v>133</v>
      </c>
      <c r="N8">
        <v>1.76</v>
      </c>
    </row>
    <row r="9" spans="1:15" x14ac:dyDescent="0.25">
      <c r="B9" t="s">
        <v>134</v>
      </c>
      <c r="C9">
        <v>231</v>
      </c>
      <c r="D9">
        <v>105</v>
      </c>
      <c r="E9">
        <v>126</v>
      </c>
      <c r="G9" s="170">
        <v>1062.2142857142858</v>
      </c>
      <c r="H9" s="170"/>
      <c r="I9" s="2">
        <v>163.14346894167559</v>
      </c>
      <c r="J9" s="2">
        <v>74.156122246216171</v>
      </c>
      <c r="K9" s="2">
        <v>88.987346695459422</v>
      </c>
      <c r="M9" t="s">
        <v>134</v>
      </c>
      <c r="N9">
        <v>7.1</v>
      </c>
    </row>
    <row r="10" spans="1:15" x14ac:dyDescent="0.25">
      <c r="B10" t="s">
        <v>135</v>
      </c>
      <c r="C10">
        <v>78</v>
      </c>
      <c r="D10">
        <v>20</v>
      </c>
      <c r="E10">
        <v>58</v>
      </c>
      <c r="G10" s="170">
        <v>703.78571428571433</v>
      </c>
      <c r="H10" s="170"/>
      <c r="I10" s="2">
        <v>83.142677478970882</v>
      </c>
      <c r="J10" s="2">
        <v>21.318635251018172</v>
      </c>
      <c r="K10" s="2">
        <v>61.824042227952702</v>
      </c>
      <c r="M10" t="s">
        <v>135</v>
      </c>
      <c r="N10">
        <v>8.8000000000000007</v>
      </c>
    </row>
    <row r="11" spans="1:15" x14ac:dyDescent="0.25">
      <c r="B11" t="s">
        <v>136</v>
      </c>
      <c r="C11">
        <v>125</v>
      </c>
      <c r="D11">
        <v>38</v>
      </c>
      <c r="E11">
        <v>87</v>
      </c>
      <c r="G11" s="170">
        <v>541.92857142857144</v>
      </c>
      <c r="H11" s="170"/>
      <c r="I11" s="2">
        <v>173.03653710976181</v>
      </c>
      <c r="J11" s="2">
        <v>52.603107281367592</v>
      </c>
      <c r="K11" s="2">
        <v>120.43342982839422</v>
      </c>
      <c r="M11" t="s">
        <v>136</v>
      </c>
      <c r="N11">
        <v>23.61</v>
      </c>
    </row>
    <row r="12" spans="1:15" x14ac:dyDescent="0.25">
      <c r="B12" t="s">
        <v>137</v>
      </c>
      <c r="C12">
        <v>290</v>
      </c>
      <c r="D12">
        <v>63</v>
      </c>
      <c r="E12">
        <v>227</v>
      </c>
      <c r="G12" s="170">
        <v>1298.1428571428571</v>
      </c>
      <c r="H12" s="170"/>
      <c r="I12" s="2">
        <v>167.58894246506495</v>
      </c>
      <c r="J12" s="2">
        <v>36.407253018272726</v>
      </c>
      <c r="K12" s="2">
        <v>131.18168944679221</v>
      </c>
      <c r="M12" t="s">
        <v>137</v>
      </c>
      <c r="N12">
        <v>8.4600000000000009</v>
      </c>
    </row>
    <row r="13" spans="1:15" x14ac:dyDescent="0.25">
      <c r="B13" t="s">
        <v>138</v>
      </c>
      <c r="C13">
        <v>498</v>
      </c>
      <c r="D13">
        <v>201</v>
      </c>
      <c r="E13">
        <v>297</v>
      </c>
      <c r="G13" s="170">
        <v>1583.7857142857142</v>
      </c>
      <c r="H13" s="170"/>
      <c r="I13" s="2">
        <v>235.88632917937235</v>
      </c>
      <c r="J13" s="2">
        <v>95.207132861553916</v>
      </c>
      <c r="K13" s="2">
        <v>140.67919631781845</v>
      </c>
      <c r="M13" t="s">
        <v>138</v>
      </c>
      <c r="N13">
        <v>36.700000000000003</v>
      </c>
    </row>
    <row r="14" spans="1:15" x14ac:dyDescent="0.25">
      <c r="B14" t="s">
        <v>139</v>
      </c>
      <c r="C14">
        <v>257</v>
      </c>
      <c r="D14">
        <v>78</v>
      </c>
      <c r="E14">
        <v>179</v>
      </c>
      <c r="G14" s="170">
        <v>1265.9285714285713</v>
      </c>
      <c r="H14" s="170"/>
      <c r="I14" s="2">
        <v>152.29784989552698</v>
      </c>
      <c r="J14" s="2">
        <v>46.222693742611305</v>
      </c>
      <c r="K14" s="2">
        <v>106.07515615291568</v>
      </c>
      <c r="M14" t="s">
        <v>139</v>
      </c>
      <c r="N14">
        <v>32.520000000000003</v>
      </c>
    </row>
    <row r="15" spans="1:15" x14ac:dyDescent="0.25">
      <c r="B15" t="s">
        <v>140</v>
      </c>
      <c r="C15">
        <v>66</v>
      </c>
      <c r="D15">
        <v>23</v>
      </c>
      <c r="E15">
        <v>43</v>
      </c>
      <c r="G15" s="170">
        <v>935.21428571428567</v>
      </c>
      <c r="H15" s="170"/>
      <c r="I15" s="2">
        <v>52.942281625550358</v>
      </c>
      <c r="J15" s="2">
        <v>18.449582990722096</v>
      </c>
      <c r="K15" s="2">
        <v>34.492698634828265</v>
      </c>
      <c r="M15" t="s">
        <v>140</v>
      </c>
      <c r="N15">
        <v>4.62</v>
      </c>
    </row>
    <row r="16" spans="1:15" x14ac:dyDescent="0.25">
      <c r="B16" t="s">
        <v>141</v>
      </c>
      <c r="C16">
        <v>129</v>
      </c>
      <c r="D16">
        <v>47</v>
      </c>
      <c r="E16">
        <v>82</v>
      </c>
      <c r="G16" s="170">
        <v>1045.8571428571429</v>
      </c>
      <c r="H16" s="170"/>
      <c r="I16" s="2">
        <v>92.530986865006099</v>
      </c>
      <c r="J16" s="2">
        <v>33.712840175622375</v>
      </c>
      <c r="K16" s="2">
        <v>58.818146689383717</v>
      </c>
      <c r="M16" t="s">
        <v>141</v>
      </c>
      <c r="N16">
        <v>4.55</v>
      </c>
    </row>
    <row r="17" spans="2:14" x14ac:dyDescent="0.25">
      <c r="B17" t="s">
        <v>142</v>
      </c>
      <c r="C17">
        <v>58</v>
      </c>
      <c r="D17">
        <v>10</v>
      </c>
      <c r="E17">
        <v>48</v>
      </c>
      <c r="G17" s="170">
        <v>848.28571428571433</v>
      </c>
      <c r="H17" s="170"/>
      <c r="I17" s="2">
        <v>51.292715398452167</v>
      </c>
      <c r="J17" s="2">
        <v>8.8435716204227877</v>
      </c>
      <c r="K17" s="2">
        <v>42.449143778029388</v>
      </c>
      <c r="M17" t="s">
        <v>142</v>
      </c>
      <c r="N17">
        <v>6.56</v>
      </c>
    </row>
    <row r="18" spans="2:14" x14ac:dyDescent="0.25">
      <c r="B18" t="s">
        <v>143</v>
      </c>
      <c r="C18">
        <v>837</v>
      </c>
      <c r="D18">
        <v>406</v>
      </c>
      <c r="E18">
        <v>431</v>
      </c>
      <c r="G18" s="170">
        <v>5218.7857142857147</v>
      </c>
      <c r="H18" s="170"/>
      <c r="I18" s="2">
        <v>120.31668114392515</v>
      </c>
      <c r="J18" s="2">
        <v>58.361496468857368</v>
      </c>
      <c r="K18" s="2">
        <v>61.955184675067798</v>
      </c>
      <c r="M18" t="s">
        <v>143</v>
      </c>
      <c r="N18">
        <v>13.74</v>
      </c>
    </row>
    <row r="19" spans="2:14" x14ac:dyDescent="0.25">
      <c r="B19" t="s">
        <v>144</v>
      </c>
      <c r="C19">
        <v>20</v>
      </c>
      <c r="D19">
        <v>5</v>
      </c>
      <c r="E19">
        <v>15</v>
      </c>
      <c r="G19" s="170">
        <v>222</v>
      </c>
      <c r="H19" s="170"/>
      <c r="I19" s="2">
        <v>67.584463683488437</v>
      </c>
      <c r="J19" s="2">
        <v>16.896115920872109</v>
      </c>
      <c r="K19" s="2">
        <v>50.688347762616331</v>
      </c>
      <c r="M19" t="s">
        <v>144</v>
      </c>
      <c r="N19">
        <v>0</v>
      </c>
    </row>
    <row r="20" spans="2:14" x14ac:dyDescent="0.25">
      <c r="B20" t="s">
        <v>145</v>
      </c>
      <c r="C20">
        <v>203</v>
      </c>
      <c r="D20">
        <v>69</v>
      </c>
      <c r="E20">
        <v>134</v>
      </c>
      <c r="G20" s="170">
        <v>1658.6428571428571</v>
      </c>
      <c r="H20" s="170"/>
      <c r="I20" s="2">
        <v>91.81486620955441</v>
      </c>
      <c r="J20" s="2">
        <v>31.208008711621947</v>
      </c>
      <c r="K20" s="2">
        <v>60.606857497932474</v>
      </c>
      <c r="M20" t="s">
        <v>145</v>
      </c>
      <c r="N20">
        <v>15.42</v>
      </c>
    </row>
    <row r="21" spans="2:14" x14ac:dyDescent="0.25">
      <c r="B21" t="s">
        <v>146</v>
      </c>
      <c r="C21">
        <v>607</v>
      </c>
      <c r="D21">
        <v>265</v>
      </c>
      <c r="E21">
        <v>342</v>
      </c>
      <c r="G21" s="170">
        <v>3769.1428571428573</v>
      </c>
      <c r="H21" s="170"/>
      <c r="I21" s="2">
        <v>120.8136327593117</v>
      </c>
      <c r="J21" s="2">
        <v>52.744007712055364</v>
      </c>
      <c r="K21" s="2">
        <v>68.069625047256352</v>
      </c>
      <c r="M21" t="s">
        <v>146</v>
      </c>
      <c r="N21">
        <v>19.23</v>
      </c>
    </row>
    <row r="22" spans="2:14" x14ac:dyDescent="0.25">
      <c r="B22" t="s">
        <v>147</v>
      </c>
      <c r="C22">
        <v>1204</v>
      </c>
      <c r="D22">
        <v>373</v>
      </c>
      <c r="E22">
        <v>831</v>
      </c>
      <c r="G22" s="170">
        <v>7000.6428571428569</v>
      </c>
      <c r="H22" s="170"/>
      <c r="I22" s="2">
        <v>129.02040925142163</v>
      </c>
      <c r="J22" s="2">
        <v>39.970608513937094</v>
      </c>
      <c r="K22" s="2">
        <v>89.049800737484532</v>
      </c>
      <c r="M22" t="s">
        <v>147</v>
      </c>
      <c r="N22">
        <v>48.26</v>
      </c>
    </row>
    <row r="23" spans="2:14" x14ac:dyDescent="0.25">
      <c r="B23" t="s">
        <v>148</v>
      </c>
      <c r="C23">
        <v>305</v>
      </c>
      <c r="D23">
        <v>78</v>
      </c>
      <c r="E23">
        <v>227</v>
      </c>
      <c r="G23" s="170">
        <v>2198</v>
      </c>
      <c r="H23" s="170"/>
      <c r="I23" s="2">
        <v>104.09790800748414</v>
      </c>
      <c r="J23" s="2">
        <v>26.621760080602499</v>
      </c>
      <c r="K23" s="2">
        <v>77.476147926881637</v>
      </c>
      <c r="M23" t="s">
        <v>148</v>
      </c>
      <c r="N23">
        <v>7.69</v>
      </c>
    </row>
    <row r="24" spans="2:14" x14ac:dyDescent="0.25">
      <c r="B24" t="s">
        <v>149</v>
      </c>
      <c r="C24">
        <v>154</v>
      </c>
      <c r="D24">
        <v>59</v>
      </c>
      <c r="E24">
        <v>95</v>
      </c>
      <c r="G24" s="170">
        <v>725</v>
      </c>
      <c r="H24" s="170"/>
      <c r="I24" s="2">
        <v>159.35018237317951</v>
      </c>
      <c r="J24" s="2">
        <v>61.049745194919417</v>
      </c>
      <c r="K24" s="2">
        <v>98.300437178260083</v>
      </c>
      <c r="M24" t="s">
        <v>149</v>
      </c>
      <c r="N24">
        <v>43.86</v>
      </c>
    </row>
    <row r="25" spans="2:14" x14ac:dyDescent="0.25">
      <c r="B25" t="s">
        <v>150</v>
      </c>
      <c r="C25">
        <v>167</v>
      </c>
      <c r="D25">
        <v>45</v>
      </c>
      <c r="E25">
        <v>122</v>
      </c>
      <c r="G25" s="170">
        <v>1030.4285714285713</v>
      </c>
      <c r="H25" s="170"/>
      <c r="I25" s="2">
        <v>121.58176103016467</v>
      </c>
      <c r="J25" s="2">
        <v>32.76155237339767</v>
      </c>
      <c r="K25" s="2">
        <v>88.820208656766994</v>
      </c>
      <c r="M25" t="s">
        <v>150</v>
      </c>
      <c r="N25">
        <v>11.3</v>
      </c>
    </row>
    <row r="26" spans="2:14" x14ac:dyDescent="0.25">
      <c r="B26" t="s">
        <v>151</v>
      </c>
      <c r="C26">
        <v>124</v>
      </c>
      <c r="D26">
        <v>29</v>
      </c>
      <c r="E26">
        <v>95</v>
      </c>
      <c r="G26" s="170">
        <v>904.78571428571433</v>
      </c>
      <c r="H26" s="170"/>
      <c r="I26" s="2">
        <v>102.81247188721471</v>
      </c>
      <c r="J26" s="2">
        <v>24.044852296203445</v>
      </c>
      <c r="K26" s="2">
        <v>78.767619591011268</v>
      </c>
      <c r="M26" t="s">
        <v>151</v>
      </c>
      <c r="N26">
        <v>0.79</v>
      </c>
    </row>
    <row r="27" spans="2:14" x14ac:dyDescent="0.25">
      <c r="B27" t="s">
        <v>152</v>
      </c>
      <c r="C27">
        <v>328</v>
      </c>
      <c r="D27">
        <v>65</v>
      </c>
      <c r="E27">
        <v>263</v>
      </c>
      <c r="G27" s="170">
        <v>1281.0714285714287</v>
      </c>
      <c r="H27" s="170"/>
      <c r="I27" s="2">
        <v>192.07478200746169</v>
      </c>
      <c r="J27" s="2">
        <v>38.06360009294211</v>
      </c>
      <c r="K27" s="2">
        <v>154.0111819145196</v>
      </c>
      <c r="M27" t="s">
        <v>152</v>
      </c>
      <c r="N27">
        <v>37.630000000000003</v>
      </c>
    </row>
    <row r="28" spans="2:14" x14ac:dyDescent="0.25">
      <c r="B28" t="s">
        <v>153</v>
      </c>
      <c r="C28">
        <v>344</v>
      </c>
      <c r="D28">
        <v>92</v>
      </c>
      <c r="E28">
        <v>252</v>
      </c>
      <c r="G28" s="170">
        <v>3666.0714285714284</v>
      </c>
      <c r="H28" s="170"/>
      <c r="I28" s="2">
        <v>70.392659051270357</v>
      </c>
      <c r="J28" s="2">
        <v>18.825943699758355</v>
      </c>
      <c r="K28" s="2">
        <v>51.566715351512016</v>
      </c>
      <c r="M28" t="s">
        <v>153</v>
      </c>
      <c r="N28">
        <v>32.21</v>
      </c>
    </row>
    <row r="29" spans="2:14" x14ac:dyDescent="0.25">
      <c r="B29" t="s">
        <v>154</v>
      </c>
      <c r="C29">
        <v>16</v>
      </c>
      <c r="D29">
        <v>4</v>
      </c>
      <c r="E29">
        <v>12</v>
      </c>
      <c r="G29" s="170">
        <v>190.92857142857142</v>
      </c>
      <c r="H29" s="170"/>
      <c r="I29" s="2">
        <v>62.866446128928423</v>
      </c>
      <c r="J29" s="2">
        <v>15.716611532232106</v>
      </c>
      <c r="K29" s="2">
        <v>47.149834596696316</v>
      </c>
      <c r="M29" t="s">
        <v>154</v>
      </c>
      <c r="N29">
        <v>0</v>
      </c>
    </row>
    <row r="30" spans="2:14" x14ac:dyDescent="0.25">
      <c r="B30" t="s">
        <v>155</v>
      </c>
      <c r="C30">
        <v>142</v>
      </c>
      <c r="D30">
        <v>60</v>
      </c>
      <c r="E30">
        <v>82</v>
      </c>
      <c r="G30" s="170">
        <v>1315.7857142857142</v>
      </c>
      <c r="H30" s="170"/>
      <c r="I30" s="2">
        <v>80.960471375647515</v>
      </c>
      <c r="J30" s="2">
        <v>34.208649877034162</v>
      </c>
      <c r="K30" s="2">
        <v>46.751821498613346</v>
      </c>
      <c r="M30" t="s">
        <v>155</v>
      </c>
      <c r="N30">
        <v>5.91</v>
      </c>
    </row>
    <row r="31" spans="2:14" x14ac:dyDescent="0.25">
      <c r="B31" t="s">
        <v>156</v>
      </c>
      <c r="C31">
        <v>331</v>
      </c>
      <c r="D31">
        <v>126</v>
      </c>
      <c r="E31">
        <v>205</v>
      </c>
      <c r="G31" s="170">
        <v>1794.5</v>
      </c>
      <c r="H31" s="170"/>
      <c r="I31" s="2">
        <v>138.37396378908045</v>
      </c>
      <c r="J31" s="2">
        <v>52.674076850223976</v>
      </c>
      <c r="K31" s="2">
        <v>85.69988693885648</v>
      </c>
      <c r="M31" t="s">
        <v>156</v>
      </c>
      <c r="N31">
        <v>27.11</v>
      </c>
    </row>
    <row r="32" spans="2:14" x14ac:dyDescent="0.25">
      <c r="B32" t="s">
        <v>157</v>
      </c>
      <c r="C32">
        <v>108</v>
      </c>
      <c r="D32">
        <v>25</v>
      </c>
      <c r="E32">
        <v>83</v>
      </c>
      <c r="G32" s="170">
        <v>1039.5</v>
      </c>
      <c r="H32" s="170"/>
      <c r="I32" s="2">
        <v>77.941563312906155</v>
      </c>
      <c r="J32" s="2">
        <v>18.042028544654201</v>
      </c>
      <c r="K32" s="2">
        <v>59.899534768251939</v>
      </c>
      <c r="M32" t="s">
        <v>157</v>
      </c>
      <c r="N32">
        <v>5.59</v>
      </c>
    </row>
    <row r="33" spans="2:14" x14ac:dyDescent="0.25">
      <c r="B33" t="s">
        <v>158</v>
      </c>
      <c r="C33">
        <v>24</v>
      </c>
      <c r="D33">
        <v>4</v>
      </c>
      <c r="E33">
        <v>20</v>
      </c>
      <c r="G33" s="170">
        <v>240.21428571428572</v>
      </c>
      <c r="H33" s="170"/>
      <c r="I33" s="2">
        <v>74.951833408842845</v>
      </c>
      <c r="J33" s="2">
        <v>12.49197223480714</v>
      </c>
      <c r="K33" s="2">
        <v>62.459861174035701</v>
      </c>
      <c r="M33" t="s">
        <v>158</v>
      </c>
      <c r="N33">
        <v>0</v>
      </c>
    </row>
    <row r="34" spans="2:14" x14ac:dyDescent="0.25">
      <c r="B34" t="s">
        <v>159</v>
      </c>
      <c r="C34">
        <v>190</v>
      </c>
      <c r="D34">
        <v>69</v>
      </c>
      <c r="E34">
        <v>121</v>
      </c>
      <c r="G34" s="170">
        <v>968.57142857142856</v>
      </c>
      <c r="H34" s="170"/>
      <c r="I34" s="2">
        <v>147.1606839763038</v>
      </c>
      <c r="J34" s="2">
        <v>53.442564180868224</v>
      </c>
      <c r="K34" s="2">
        <v>93.718119795435584</v>
      </c>
      <c r="M34" t="s">
        <v>159</v>
      </c>
      <c r="N34">
        <v>18.3</v>
      </c>
    </row>
    <row r="35" spans="2:14" x14ac:dyDescent="0.25">
      <c r="B35" t="s">
        <v>160</v>
      </c>
      <c r="C35">
        <v>338</v>
      </c>
      <c r="D35">
        <v>88</v>
      </c>
      <c r="E35">
        <v>250</v>
      </c>
      <c r="G35" s="170">
        <v>3294.2142857142858</v>
      </c>
      <c r="H35" s="170"/>
      <c r="I35" s="2">
        <v>76.972342675859551</v>
      </c>
      <c r="J35" s="2">
        <v>20.040136554661661</v>
      </c>
      <c r="K35" s="2">
        <v>56.932206121197893</v>
      </c>
      <c r="M35" t="s">
        <v>160</v>
      </c>
      <c r="N35">
        <v>20.65</v>
      </c>
    </row>
    <row r="36" spans="2:14" x14ac:dyDescent="0.25">
      <c r="B36" t="s">
        <v>161</v>
      </c>
      <c r="C36">
        <v>108</v>
      </c>
      <c r="D36">
        <v>45</v>
      </c>
      <c r="E36">
        <v>63</v>
      </c>
      <c r="G36" s="170">
        <v>794.71428571428567</v>
      </c>
      <c r="H36" s="170"/>
      <c r="I36" s="2">
        <v>101.94890984115794</v>
      </c>
      <c r="J36" s="2">
        <v>42.478712433815808</v>
      </c>
      <c r="K36" s="2">
        <v>59.470197407342134</v>
      </c>
      <c r="M36" t="s">
        <v>161</v>
      </c>
      <c r="N36">
        <v>11.57</v>
      </c>
    </row>
    <row r="37" spans="2:14" x14ac:dyDescent="0.25">
      <c r="B37" t="s">
        <v>162</v>
      </c>
      <c r="C37">
        <v>192</v>
      </c>
      <c r="D37">
        <v>48</v>
      </c>
      <c r="E37">
        <v>144</v>
      </c>
      <c r="G37" s="170">
        <v>954</v>
      </c>
      <c r="H37" s="170"/>
      <c r="I37" s="2">
        <v>150.98114151179306</v>
      </c>
      <c r="J37" s="2">
        <v>37.745285377948264</v>
      </c>
      <c r="K37" s="2">
        <v>113.23585613384478</v>
      </c>
      <c r="M37" t="s">
        <v>162</v>
      </c>
      <c r="N37">
        <v>39.67</v>
      </c>
    </row>
    <row r="38" spans="2:14" x14ac:dyDescent="0.25">
      <c r="B38" t="s">
        <v>163</v>
      </c>
      <c r="C38">
        <v>291</v>
      </c>
      <c r="D38">
        <v>105</v>
      </c>
      <c r="E38">
        <v>186</v>
      </c>
      <c r="G38" s="170">
        <v>1988.5714285714287</v>
      </c>
      <c r="H38" s="170"/>
      <c r="I38" s="2">
        <v>109.7796000724319</v>
      </c>
      <c r="J38" s="2">
        <v>39.611195902423873</v>
      </c>
      <c r="K38" s="2">
        <v>70.168404170008017</v>
      </c>
      <c r="M38" t="s">
        <v>163</v>
      </c>
      <c r="N38">
        <v>16.32</v>
      </c>
    </row>
  </sheetData>
  <mergeCells count="1">
    <mergeCell ref="I5:K5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1"/>
  <sheetViews>
    <sheetView workbookViewId="0"/>
  </sheetViews>
  <sheetFormatPr defaultRowHeight="15" x14ac:dyDescent="0.25"/>
  <cols>
    <col min="1" max="1" width="32" customWidth="1"/>
  </cols>
  <sheetData>
    <row r="1" spans="1:16" ht="21" x14ac:dyDescent="0.35">
      <c r="A1" s="3" t="s">
        <v>164</v>
      </c>
    </row>
    <row r="3" spans="1:16" x14ac:dyDescent="0.25">
      <c r="A3" s="1" t="s">
        <v>165</v>
      </c>
    </row>
    <row r="5" spans="1:16" x14ac:dyDescent="0.25">
      <c r="A5" s="176"/>
      <c r="B5" s="177"/>
      <c r="C5" s="177" t="s">
        <v>166</v>
      </c>
      <c r="D5" s="177"/>
      <c r="E5" s="177"/>
      <c r="F5" s="177"/>
      <c r="G5" s="177"/>
      <c r="H5" s="177"/>
      <c r="I5" s="177"/>
      <c r="J5" s="177"/>
      <c r="K5" s="177"/>
      <c r="L5" s="177"/>
      <c r="M5" s="177"/>
      <c r="N5" s="178"/>
    </row>
    <row r="6" spans="1:16" x14ac:dyDescent="0.25">
      <c r="A6" s="179" t="s">
        <v>167</v>
      </c>
      <c r="B6" s="180" t="s">
        <v>168</v>
      </c>
      <c r="C6" s="180">
        <v>1</v>
      </c>
      <c r="D6" s="180">
        <v>2</v>
      </c>
      <c r="E6" s="180">
        <v>3</v>
      </c>
      <c r="F6" s="180">
        <v>4</v>
      </c>
      <c r="G6" s="180">
        <v>5</v>
      </c>
      <c r="H6" s="180">
        <v>6</v>
      </c>
      <c r="I6" s="180">
        <v>7</v>
      </c>
      <c r="J6" s="180">
        <v>8</v>
      </c>
      <c r="K6" s="180">
        <v>9</v>
      </c>
      <c r="L6" s="180">
        <v>10</v>
      </c>
      <c r="M6" s="180">
        <v>11</v>
      </c>
      <c r="N6" s="181">
        <v>12</v>
      </c>
      <c r="P6" t="s">
        <v>169</v>
      </c>
    </row>
    <row r="7" spans="1:16" x14ac:dyDescent="0.25">
      <c r="A7" s="182" t="s">
        <v>170</v>
      </c>
      <c r="B7" s="183">
        <v>0</v>
      </c>
      <c r="C7" s="183">
        <v>12</v>
      </c>
      <c r="D7" s="183">
        <v>17.399999999999999</v>
      </c>
      <c r="E7" s="183">
        <v>20.2</v>
      </c>
      <c r="F7" s="183">
        <v>20.7</v>
      </c>
      <c r="G7" s="183">
        <v>20.8</v>
      </c>
      <c r="H7" s="183">
        <v>21.5</v>
      </c>
      <c r="I7" s="183">
        <v>21</v>
      </c>
      <c r="J7" s="183">
        <v>20.9</v>
      </c>
      <c r="K7" s="183">
        <v>21</v>
      </c>
      <c r="L7" s="183">
        <v>21.3</v>
      </c>
      <c r="M7" s="183">
        <v>21</v>
      </c>
      <c r="N7" s="184">
        <v>20.3</v>
      </c>
    </row>
    <row r="8" spans="1:16" x14ac:dyDescent="0.25">
      <c r="A8" s="185" t="s">
        <v>171</v>
      </c>
      <c r="B8" s="186">
        <v>1.7</v>
      </c>
      <c r="C8" s="186">
        <v>10.8</v>
      </c>
      <c r="D8" s="186">
        <v>6.4</v>
      </c>
      <c r="E8" s="186">
        <v>4</v>
      </c>
      <c r="F8" s="186">
        <v>2.9</v>
      </c>
      <c r="G8" s="186">
        <v>2.2000000000000002</v>
      </c>
      <c r="H8" s="186">
        <v>0.9</v>
      </c>
      <c r="I8" s="186">
        <v>0.9</v>
      </c>
      <c r="J8" s="186">
        <v>1.5</v>
      </c>
      <c r="K8" s="186">
        <v>1.4</v>
      </c>
      <c r="L8" s="186">
        <v>1.1000000000000001</v>
      </c>
      <c r="M8" s="186">
        <v>1.2</v>
      </c>
      <c r="N8" s="187">
        <v>0</v>
      </c>
    </row>
    <row r="9" spans="1:16" x14ac:dyDescent="0.25">
      <c r="A9" s="185" t="s">
        <v>172</v>
      </c>
      <c r="B9" s="186">
        <v>0</v>
      </c>
      <c r="C9" s="186">
        <v>3</v>
      </c>
      <c r="D9" s="186">
        <v>14.6</v>
      </c>
      <c r="E9" s="186">
        <v>31.1</v>
      </c>
      <c r="F9" s="186">
        <v>40.200000000000003</v>
      </c>
      <c r="G9" s="186">
        <v>43.9</v>
      </c>
      <c r="H9" s="186">
        <v>46.5</v>
      </c>
      <c r="I9" s="186">
        <v>48.4</v>
      </c>
      <c r="J9" s="186">
        <v>48.3</v>
      </c>
      <c r="K9" s="186">
        <v>47</v>
      </c>
      <c r="L9" s="186">
        <v>45.8</v>
      </c>
      <c r="M9" s="186">
        <v>44.2</v>
      </c>
      <c r="N9" s="187">
        <v>47</v>
      </c>
    </row>
    <row r="10" spans="1:16" x14ac:dyDescent="0.25">
      <c r="A10" s="185" t="s">
        <v>173</v>
      </c>
      <c r="B10" s="186">
        <v>0.7</v>
      </c>
      <c r="C10" s="186">
        <v>7.2</v>
      </c>
      <c r="D10" s="186">
        <v>11.6</v>
      </c>
      <c r="E10" s="186">
        <v>5.8</v>
      </c>
      <c r="F10" s="186">
        <v>2.2000000000000002</v>
      </c>
      <c r="G10" s="186">
        <v>1.1000000000000001</v>
      </c>
      <c r="H10" s="186">
        <v>0.6</v>
      </c>
      <c r="I10" s="186">
        <v>0.2</v>
      </c>
      <c r="J10" s="186">
        <v>0.3</v>
      </c>
      <c r="K10" s="186">
        <v>0.2</v>
      </c>
      <c r="L10" s="186">
        <v>0.2</v>
      </c>
      <c r="M10" s="186">
        <v>0.2</v>
      </c>
      <c r="N10" s="187">
        <v>0</v>
      </c>
    </row>
    <row r="11" spans="1:16" x14ac:dyDescent="0.25">
      <c r="A11" s="185" t="s">
        <v>174</v>
      </c>
      <c r="B11" s="186">
        <v>0</v>
      </c>
      <c r="C11" s="186">
        <v>1.2</v>
      </c>
      <c r="D11" s="186">
        <v>3.3</v>
      </c>
      <c r="E11" s="186">
        <v>5.4</v>
      </c>
      <c r="F11" s="186">
        <v>7.4</v>
      </c>
      <c r="G11" s="186">
        <v>8.5</v>
      </c>
      <c r="H11" s="186">
        <v>8.9</v>
      </c>
      <c r="I11" s="186">
        <v>8.5</v>
      </c>
      <c r="J11" s="186">
        <v>8.5</v>
      </c>
      <c r="K11" s="186">
        <v>8.8000000000000007</v>
      </c>
      <c r="L11" s="186">
        <v>8</v>
      </c>
      <c r="M11" s="186">
        <v>6.7</v>
      </c>
      <c r="N11" s="187">
        <v>7.6</v>
      </c>
    </row>
    <row r="12" spans="1:16" x14ac:dyDescent="0.25">
      <c r="A12" s="185" t="s">
        <v>175</v>
      </c>
      <c r="B12" s="186">
        <v>13.7</v>
      </c>
      <c r="C12" s="186">
        <v>14.2</v>
      </c>
      <c r="D12" s="186">
        <v>13.1</v>
      </c>
      <c r="E12" s="186">
        <v>10.9</v>
      </c>
      <c r="F12" s="186">
        <v>8.4</v>
      </c>
      <c r="G12" s="186">
        <v>6.8</v>
      </c>
      <c r="H12" s="186">
        <v>5.5</v>
      </c>
      <c r="I12" s="186">
        <v>5.2</v>
      </c>
      <c r="J12" s="186">
        <v>4.7</v>
      </c>
      <c r="K12" s="186">
        <v>4.7</v>
      </c>
      <c r="L12" s="186">
        <v>4.8</v>
      </c>
      <c r="M12" s="186">
        <v>5</v>
      </c>
      <c r="N12" s="187">
        <v>3.4</v>
      </c>
    </row>
    <row r="13" spans="1:16" x14ac:dyDescent="0.25">
      <c r="A13" s="185" t="s">
        <v>176</v>
      </c>
      <c r="B13" s="186">
        <v>75.7</v>
      </c>
      <c r="C13" s="186">
        <v>48.9</v>
      </c>
      <c r="D13" s="186">
        <v>27.7</v>
      </c>
      <c r="E13" s="186">
        <v>14.6</v>
      </c>
      <c r="F13" s="186">
        <v>9.6999999999999993</v>
      </c>
      <c r="G13" s="186">
        <v>7.2</v>
      </c>
      <c r="H13" s="186">
        <v>6</v>
      </c>
      <c r="I13" s="186">
        <v>5.3</v>
      </c>
      <c r="J13" s="186">
        <v>4.4000000000000004</v>
      </c>
      <c r="K13" s="186">
        <v>4.9000000000000004</v>
      </c>
      <c r="L13" s="186">
        <v>5.6</v>
      </c>
      <c r="M13" s="186">
        <v>6.4</v>
      </c>
      <c r="N13" s="187">
        <v>5.0999999999999996</v>
      </c>
    </row>
    <row r="14" spans="1:16" x14ac:dyDescent="0.25">
      <c r="A14" s="188" t="s">
        <v>177</v>
      </c>
      <c r="B14" s="189">
        <v>8.1</v>
      </c>
      <c r="C14" s="189">
        <v>2.9</v>
      </c>
      <c r="D14" s="189">
        <v>6</v>
      </c>
      <c r="E14" s="189">
        <v>7.9</v>
      </c>
      <c r="F14" s="189">
        <v>8.6</v>
      </c>
      <c r="G14" s="189">
        <v>9.5</v>
      </c>
      <c r="H14" s="189">
        <v>10</v>
      </c>
      <c r="I14" s="189">
        <v>10.6</v>
      </c>
      <c r="J14" s="189">
        <v>11.4</v>
      </c>
      <c r="K14" s="189">
        <v>11.9</v>
      </c>
      <c r="L14" s="189">
        <v>13.1</v>
      </c>
      <c r="M14" s="189">
        <v>15.3</v>
      </c>
      <c r="N14" s="190">
        <v>16.5</v>
      </c>
    </row>
    <row r="15" spans="1:16" x14ac:dyDescent="0.25">
      <c r="A15" s="191" t="s">
        <v>178</v>
      </c>
      <c r="B15" s="191">
        <v>2820</v>
      </c>
      <c r="C15" s="192">
        <v>2670</v>
      </c>
      <c r="D15" s="192">
        <v>2490</v>
      </c>
      <c r="E15" s="192">
        <v>2280</v>
      </c>
      <c r="F15" s="192">
        <v>2070</v>
      </c>
      <c r="G15" s="192">
        <v>1830</v>
      </c>
      <c r="H15" s="192">
        <v>1590</v>
      </c>
      <c r="I15" s="192">
        <v>1340</v>
      </c>
      <c r="J15" s="192">
        <v>1090</v>
      </c>
      <c r="K15" s="192">
        <v>840</v>
      </c>
      <c r="L15" s="192">
        <v>610</v>
      </c>
      <c r="M15" s="192">
        <v>420</v>
      </c>
      <c r="N15" s="193">
        <v>240</v>
      </c>
    </row>
    <row r="16" spans="1:16" x14ac:dyDescent="0.25">
      <c r="A16" s="194"/>
      <c r="B16" s="194"/>
      <c r="C16" s="194"/>
      <c r="D16" s="194"/>
      <c r="E16" s="194"/>
      <c r="F16" s="194"/>
      <c r="G16" s="194"/>
      <c r="H16" s="194"/>
      <c r="I16" s="194"/>
      <c r="J16" s="194"/>
      <c r="K16" s="194"/>
      <c r="L16" s="194"/>
      <c r="M16" s="194"/>
      <c r="N16" s="194"/>
    </row>
    <row r="17" spans="1:14" x14ac:dyDescent="0.25">
      <c r="A17" s="194"/>
      <c r="B17" s="194"/>
      <c r="C17" s="194"/>
      <c r="D17" s="194"/>
      <c r="E17" s="194"/>
      <c r="F17" s="194"/>
      <c r="G17" s="194"/>
      <c r="H17" s="194"/>
      <c r="I17" s="194"/>
      <c r="J17" s="194"/>
      <c r="K17" s="194"/>
      <c r="L17" s="194"/>
      <c r="M17" s="194"/>
      <c r="N17" s="194"/>
    </row>
    <row r="18" spans="1:14" x14ac:dyDescent="0.25">
      <c r="A18" s="194"/>
      <c r="B18" s="194"/>
      <c r="C18" s="194"/>
      <c r="D18" s="194"/>
      <c r="E18" s="194"/>
      <c r="F18" s="194"/>
      <c r="G18" s="194"/>
      <c r="H18" s="194"/>
      <c r="I18" s="194"/>
      <c r="J18" s="194"/>
      <c r="K18" s="194"/>
      <c r="L18" s="194"/>
      <c r="M18" s="194"/>
      <c r="N18" s="194"/>
    </row>
    <row r="19" spans="1:14" x14ac:dyDescent="0.25">
      <c r="A19" s="194" t="s">
        <v>179</v>
      </c>
      <c r="B19" s="194"/>
      <c r="C19" s="194"/>
      <c r="D19" s="194"/>
      <c r="E19" s="194"/>
      <c r="F19" s="194"/>
      <c r="G19" s="194"/>
      <c r="H19" s="194"/>
      <c r="I19" s="194"/>
      <c r="J19" s="194"/>
      <c r="K19" s="194"/>
      <c r="L19" s="194"/>
      <c r="M19" s="194"/>
      <c r="N19" s="194"/>
    </row>
    <row r="20" spans="1:14" x14ac:dyDescent="0.25">
      <c r="A20" s="194"/>
      <c r="B20" s="194"/>
      <c r="C20" s="194"/>
      <c r="D20" s="194"/>
      <c r="E20" s="194"/>
      <c r="F20" s="194"/>
      <c r="G20" s="194"/>
      <c r="H20" s="194"/>
      <c r="I20" s="194"/>
      <c r="J20" s="194"/>
      <c r="K20" s="194"/>
      <c r="L20" s="194"/>
      <c r="M20" s="194"/>
      <c r="N20" s="194"/>
    </row>
    <row r="21" spans="1:14" x14ac:dyDescent="0.25">
      <c r="A21" s="176"/>
      <c r="B21" s="177"/>
      <c r="C21" s="177" t="s">
        <v>166</v>
      </c>
      <c r="D21" s="177"/>
      <c r="E21" s="177"/>
      <c r="F21" s="177"/>
      <c r="G21" s="177"/>
      <c r="H21" s="177"/>
      <c r="I21" s="177"/>
      <c r="J21" s="177"/>
      <c r="K21" s="177"/>
      <c r="L21" s="177"/>
      <c r="M21" s="177"/>
      <c r="N21" s="178"/>
    </row>
    <row r="22" spans="1:14" x14ac:dyDescent="0.25">
      <c r="A22" s="179" t="s">
        <v>167</v>
      </c>
      <c r="B22" s="180" t="s">
        <v>168</v>
      </c>
      <c r="C22" s="180">
        <v>1</v>
      </c>
      <c r="D22" s="180">
        <v>2</v>
      </c>
      <c r="E22" s="180">
        <v>3</v>
      </c>
      <c r="F22" s="180">
        <v>4</v>
      </c>
      <c r="G22" s="180">
        <v>5</v>
      </c>
      <c r="H22" s="180">
        <v>6</v>
      </c>
      <c r="I22" s="180">
        <v>7</v>
      </c>
      <c r="J22" s="180">
        <v>8</v>
      </c>
      <c r="K22" s="180">
        <v>9</v>
      </c>
      <c r="L22" s="180">
        <v>10</v>
      </c>
      <c r="M22" s="180">
        <v>11</v>
      </c>
      <c r="N22" s="181">
        <v>12</v>
      </c>
    </row>
    <row r="23" spans="1:14" x14ac:dyDescent="0.25">
      <c r="A23" s="182" t="s">
        <v>170</v>
      </c>
      <c r="B23" s="183">
        <v>0</v>
      </c>
      <c r="C23" s="183">
        <v>10.3</v>
      </c>
      <c r="D23" s="183">
        <v>19.3</v>
      </c>
      <c r="E23" s="183">
        <v>25.8</v>
      </c>
      <c r="F23" s="183">
        <v>29.3</v>
      </c>
      <c r="G23" s="183">
        <v>31.7</v>
      </c>
      <c r="H23" s="183">
        <v>31.7</v>
      </c>
      <c r="I23" s="183">
        <v>30.9</v>
      </c>
      <c r="J23" s="183">
        <v>31</v>
      </c>
      <c r="K23" s="183">
        <v>30.6</v>
      </c>
      <c r="L23" s="183">
        <v>29.9</v>
      </c>
      <c r="M23" s="183">
        <v>28.4</v>
      </c>
      <c r="N23" s="184">
        <v>28.3</v>
      </c>
    </row>
    <row r="24" spans="1:14" x14ac:dyDescent="0.25">
      <c r="A24" s="185" t="s">
        <v>171</v>
      </c>
      <c r="B24" s="186">
        <v>20</v>
      </c>
      <c r="C24" s="186">
        <v>23.3</v>
      </c>
      <c r="D24" s="186">
        <v>18.100000000000001</v>
      </c>
      <c r="E24" s="186">
        <v>11</v>
      </c>
      <c r="F24" s="186">
        <v>7.1</v>
      </c>
      <c r="G24" s="186">
        <v>4.5</v>
      </c>
      <c r="H24" s="186">
        <v>3.1</v>
      </c>
      <c r="I24" s="186">
        <v>2.2999999999999998</v>
      </c>
      <c r="J24" s="186">
        <v>1.7</v>
      </c>
      <c r="K24" s="186">
        <v>1.8</v>
      </c>
      <c r="L24" s="186">
        <v>2.1</v>
      </c>
      <c r="M24" s="186">
        <v>1.5</v>
      </c>
      <c r="N24" s="187">
        <v>1.5</v>
      </c>
    </row>
    <row r="25" spans="1:14" x14ac:dyDescent="0.25">
      <c r="A25" s="185" t="s">
        <v>172</v>
      </c>
      <c r="B25" s="186">
        <v>0</v>
      </c>
      <c r="C25" s="186">
        <v>0.3</v>
      </c>
      <c r="D25" s="186">
        <v>3.5</v>
      </c>
      <c r="E25" s="186">
        <v>9.5</v>
      </c>
      <c r="F25" s="186">
        <v>15.4</v>
      </c>
      <c r="G25" s="186">
        <v>19.2</v>
      </c>
      <c r="H25" s="186">
        <v>21.9</v>
      </c>
      <c r="I25" s="186">
        <v>22.8</v>
      </c>
      <c r="J25" s="186">
        <v>23.1</v>
      </c>
      <c r="K25" s="186">
        <v>22.6</v>
      </c>
      <c r="L25" s="186">
        <v>22.5</v>
      </c>
      <c r="M25" s="186">
        <v>23.5</v>
      </c>
      <c r="N25" s="187">
        <v>22.9</v>
      </c>
    </row>
    <row r="26" spans="1:14" x14ac:dyDescent="0.25">
      <c r="A26" s="185" t="s">
        <v>173</v>
      </c>
      <c r="B26" s="186">
        <v>0.3</v>
      </c>
      <c r="C26" s="186">
        <v>1.4</v>
      </c>
      <c r="D26" s="186">
        <v>4.4000000000000004</v>
      </c>
      <c r="E26" s="186">
        <v>4.5999999999999996</v>
      </c>
      <c r="F26" s="186">
        <v>3</v>
      </c>
      <c r="G26" s="186">
        <v>1.9</v>
      </c>
      <c r="H26" s="186">
        <v>0.8</v>
      </c>
      <c r="I26" s="186">
        <v>0.4</v>
      </c>
      <c r="J26" s="186">
        <v>0.1</v>
      </c>
      <c r="K26" s="186">
        <v>0.1</v>
      </c>
      <c r="L26" s="186">
        <v>0.2</v>
      </c>
      <c r="M26" s="186">
        <v>0</v>
      </c>
      <c r="N26" s="187">
        <v>0</v>
      </c>
    </row>
    <row r="27" spans="1:14" x14ac:dyDescent="0.25">
      <c r="A27" s="185" t="s">
        <v>174</v>
      </c>
      <c r="B27" s="186">
        <v>0</v>
      </c>
      <c r="C27" s="186">
        <v>1.1000000000000001</v>
      </c>
      <c r="D27" s="186">
        <v>3.4</v>
      </c>
      <c r="E27" s="186">
        <v>6.7</v>
      </c>
      <c r="F27" s="186">
        <v>9.4</v>
      </c>
      <c r="G27" s="186">
        <v>11.2</v>
      </c>
      <c r="H27" s="186">
        <v>13.1</v>
      </c>
      <c r="I27" s="186">
        <v>13.5</v>
      </c>
      <c r="J27" s="186">
        <v>13.8</v>
      </c>
      <c r="K27" s="186">
        <v>14.7</v>
      </c>
      <c r="L27" s="186">
        <v>14.9</v>
      </c>
      <c r="M27" s="186">
        <v>14.9</v>
      </c>
      <c r="N27" s="187">
        <v>15.8</v>
      </c>
    </row>
    <row r="28" spans="1:14" x14ac:dyDescent="0.25">
      <c r="A28" s="185" t="s">
        <v>175</v>
      </c>
      <c r="B28" s="186">
        <v>28.2</v>
      </c>
      <c r="C28" s="186">
        <v>25.1</v>
      </c>
      <c r="D28" s="186">
        <v>21.5</v>
      </c>
      <c r="E28" s="186">
        <v>18.100000000000001</v>
      </c>
      <c r="F28" s="186">
        <v>14.2</v>
      </c>
      <c r="G28" s="186">
        <v>11.9</v>
      </c>
      <c r="H28" s="186">
        <v>9.9</v>
      </c>
      <c r="I28" s="186">
        <v>9.6</v>
      </c>
      <c r="J28" s="186">
        <v>8.6999999999999993</v>
      </c>
      <c r="K28" s="186">
        <v>7.6</v>
      </c>
      <c r="L28" s="186">
        <v>6.9</v>
      </c>
      <c r="M28" s="186">
        <v>6.8</v>
      </c>
      <c r="N28" s="187">
        <v>6</v>
      </c>
    </row>
    <row r="29" spans="1:14" x14ac:dyDescent="0.25">
      <c r="A29" s="185" t="s">
        <v>176</v>
      </c>
      <c r="B29" s="186">
        <v>49.5</v>
      </c>
      <c r="C29" s="186">
        <v>36.299999999999997</v>
      </c>
      <c r="D29" s="186">
        <v>25.3</v>
      </c>
      <c r="E29" s="186">
        <v>17.3</v>
      </c>
      <c r="F29" s="186">
        <v>12.5</v>
      </c>
      <c r="G29" s="186">
        <v>9.4</v>
      </c>
      <c r="H29" s="186">
        <v>8.1999999999999993</v>
      </c>
      <c r="I29" s="186">
        <v>8.5</v>
      </c>
      <c r="J29" s="186">
        <v>8.9</v>
      </c>
      <c r="K29" s="186">
        <v>8.5</v>
      </c>
      <c r="L29" s="186">
        <v>8.6999999999999993</v>
      </c>
      <c r="M29" s="186">
        <v>9</v>
      </c>
      <c r="N29" s="187">
        <v>8.6</v>
      </c>
    </row>
    <row r="30" spans="1:14" x14ac:dyDescent="0.25">
      <c r="A30" s="188" t="s">
        <v>177</v>
      </c>
      <c r="B30" s="189">
        <v>2</v>
      </c>
      <c r="C30" s="189">
        <v>2.1</v>
      </c>
      <c r="D30" s="189">
        <v>4.5</v>
      </c>
      <c r="E30" s="189">
        <v>7.1</v>
      </c>
      <c r="F30" s="189">
        <v>9.1</v>
      </c>
      <c r="G30" s="189">
        <v>10.3</v>
      </c>
      <c r="H30" s="189">
        <v>11.4</v>
      </c>
      <c r="I30" s="189">
        <v>12</v>
      </c>
      <c r="J30" s="189">
        <v>12.8</v>
      </c>
      <c r="K30" s="189">
        <v>14</v>
      </c>
      <c r="L30" s="189">
        <v>14.8</v>
      </c>
      <c r="M30" s="189">
        <v>15.9</v>
      </c>
      <c r="N30" s="190">
        <v>16.899999999999999</v>
      </c>
    </row>
    <row r="31" spans="1:14" x14ac:dyDescent="0.25">
      <c r="A31" s="191" t="s">
        <v>178</v>
      </c>
      <c r="B31" s="191">
        <v>5640</v>
      </c>
      <c r="C31" s="192">
        <v>5450</v>
      </c>
      <c r="D31" s="192">
        <v>5140</v>
      </c>
      <c r="E31" s="192">
        <v>4800</v>
      </c>
      <c r="F31" s="192">
        <v>4390</v>
      </c>
      <c r="G31" s="192">
        <v>4000</v>
      </c>
      <c r="H31" s="192">
        <v>3580</v>
      </c>
      <c r="I31" s="192">
        <v>3160</v>
      </c>
      <c r="J31" s="192">
        <v>2740</v>
      </c>
      <c r="K31" s="192">
        <v>2300</v>
      </c>
      <c r="L31" s="192">
        <v>1810</v>
      </c>
      <c r="M31" s="192">
        <v>1320</v>
      </c>
      <c r="N31" s="193">
        <v>840</v>
      </c>
    </row>
  </sheetData>
  <pageMargins left="0.7" right="0.7" top="0.75" bottom="0.75" header="0.3" footer="0.3"/>
  <pageSetup paperSize="9" orientation="portrait" horizontalDpi="4294967293" verticalDpi="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2:L16"/>
  <sheetViews>
    <sheetView tabSelected="1" workbookViewId="0">
      <selection activeCell="L3" sqref="L3"/>
    </sheetView>
  </sheetViews>
  <sheetFormatPr defaultRowHeight="22.9" customHeight="1" x14ac:dyDescent="0.25"/>
  <cols>
    <col min="3" max="3" width="35.42578125" customWidth="1"/>
    <col min="4" max="4" width="10.28515625" customWidth="1"/>
    <col min="5" max="5" width="14.42578125" customWidth="1"/>
    <col min="6" max="6" width="9.28515625" customWidth="1"/>
    <col min="7" max="7" width="9.7109375" customWidth="1"/>
    <col min="8" max="8" width="10.7109375" style="48" customWidth="1"/>
    <col min="9" max="9" width="10.7109375" customWidth="1"/>
    <col min="10" max="10" width="9.7109375" customWidth="1"/>
    <col min="11" max="11" width="11.85546875" customWidth="1"/>
  </cols>
  <sheetData>
    <row r="2" spans="3:12" ht="22.9" customHeight="1" x14ac:dyDescent="0.25">
      <c r="C2" s="119"/>
      <c r="G2" s="48"/>
      <c r="H2"/>
      <c r="L2" s="48"/>
    </row>
    <row r="4" spans="3:12" ht="10.9" customHeight="1" thickBot="1" x14ac:dyDescent="0.3"/>
    <row r="5" spans="3:12" ht="34.9" customHeight="1" thickBot="1" x14ac:dyDescent="0.3">
      <c r="C5" s="120" t="s">
        <v>180</v>
      </c>
      <c r="D5" s="122" t="s">
        <v>93</v>
      </c>
      <c r="E5" s="163" t="s">
        <v>181</v>
      </c>
      <c r="F5" s="114" t="s">
        <v>182</v>
      </c>
      <c r="G5" s="121" t="s">
        <v>183</v>
      </c>
      <c r="H5" s="114" t="s">
        <v>119</v>
      </c>
      <c r="I5" s="115" t="s">
        <v>184</v>
      </c>
    </row>
    <row r="6" spans="3:12" ht="22.9" customHeight="1" thickBot="1" x14ac:dyDescent="0.3">
      <c r="C6" s="127" t="s">
        <v>185</v>
      </c>
      <c r="D6" s="135">
        <v>559</v>
      </c>
      <c r="E6" s="138">
        <v>0.82599999999999996</v>
      </c>
      <c r="F6" s="139">
        <v>0.02</v>
      </c>
      <c r="G6" s="140">
        <v>2.1000000000000001E-2</v>
      </c>
      <c r="H6" s="139">
        <v>0.13200000000000001</v>
      </c>
      <c r="I6" s="141"/>
    </row>
    <row r="7" spans="3:12" ht="22.9" customHeight="1" thickBot="1" x14ac:dyDescent="0.3">
      <c r="C7" s="128" t="s">
        <v>186</v>
      </c>
      <c r="D7" s="136">
        <v>1409</v>
      </c>
      <c r="E7" s="142">
        <v>0.377</v>
      </c>
      <c r="F7" s="143">
        <v>0.33200000000000002</v>
      </c>
      <c r="G7" s="144">
        <v>2.7000000000000003E-2</v>
      </c>
      <c r="H7" s="143">
        <v>0.19500000000000001</v>
      </c>
      <c r="I7" s="145">
        <v>6.9000000000000006E-2</v>
      </c>
    </row>
    <row r="8" spans="3:12" ht="22.9" customHeight="1" thickBot="1" x14ac:dyDescent="0.3">
      <c r="C8" s="127" t="s">
        <v>187</v>
      </c>
      <c r="D8" s="137">
        <v>898</v>
      </c>
      <c r="E8" s="146">
        <v>0.20699999999999999</v>
      </c>
      <c r="F8" s="147">
        <v>4.5999999999999999E-2</v>
      </c>
      <c r="G8" s="148">
        <v>0.40500000000000003</v>
      </c>
      <c r="H8" s="147">
        <v>0.19800000000000001</v>
      </c>
      <c r="I8" s="149">
        <v>0.14400000000000002</v>
      </c>
    </row>
    <row r="9" spans="3:12" ht="22.9" customHeight="1" thickBot="1" x14ac:dyDescent="0.3">
      <c r="C9" s="128" t="s">
        <v>188</v>
      </c>
      <c r="D9" s="136">
        <v>1234</v>
      </c>
      <c r="E9" s="142">
        <v>1.4999999999999999E-2</v>
      </c>
      <c r="F9" s="143">
        <v>0.83099999999999996</v>
      </c>
      <c r="G9" s="144"/>
      <c r="H9" s="143">
        <v>0.14099999999999999</v>
      </c>
      <c r="I9" s="145">
        <v>1.2E-2</v>
      </c>
    </row>
    <row r="10" spans="3:12" ht="22.9" customHeight="1" thickBot="1" x14ac:dyDescent="0.3">
      <c r="C10" s="127" t="s">
        <v>189</v>
      </c>
      <c r="D10" s="137">
        <v>828</v>
      </c>
      <c r="E10" s="146">
        <v>0.52400000000000002</v>
      </c>
      <c r="F10" s="147">
        <v>0.11699999999999999</v>
      </c>
      <c r="G10" s="148">
        <v>1.3000000000000001E-2</v>
      </c>
      <c r="H10" s="147">
        <v>0.20800000000000002</v>
      </c>
      <c r="I10" s="149">
        <v>0.13800000000000001</v>
      </c>
    </row>
    <row r="11" spans="3:12" ht="22.9" customHeight="1" thickBot="1" x14ac:dyDescent="0.3">
      <c r="C11" s="128" t="s">
        <v>190</v>
      </c>
      <c r="D11" s="136">
        <v>340</v>
      </c>
      <c r="E11" s="142">
        <v>0.47100000000000003</v>
      </c>
      <c r="F11" s="143">
        <v>0.02</v>
      </c>
      <c r="G11" s="144">
        <v>0.32600000000000001</v>
      </c>
      <c r="H11" s="143">
        <v>0.10300000000000001</v>
      </c>
      <c r="I11" s="145">
        <v>8.199999999999999E-2</v>
      </c>
    </row>
    <row r="12" spans="3:12" ht="22.9" customHeight="1" thickBot="1" x14ac:dyDescent="0.3">
      <c r="C12" s="127" t="s">
        <v>191</v>
      </c>
      <c r="D12" s="137">
        <v>444</v>
      </c>
      <c r="E12" s="146">
        <v>0.10099999999999999</v>
      </c>
      <c r="F12" s="147">
        <v>0.113</v>
      </c>
      <c r="G12" s="148">
        <v>0.43200000000000005</v>
      </c>
      <c r="H12" s="147">
        <v>0.155</v>
      </c>
      <c r="I12" s="149">
        <v>0.19800000000000001</v>
      </c>
    </row>
    <row r="13" spans="3:12" ht="22.9" customHeight="1" thickBot="1" x14ac:dyDescent="0.3">
      <c r="C13" s="128" t="s">
        <v>192</v>
      </c>
      <c r="D13" s="129">
        <v>264</v>
      </c>
      <c r="E13" s="150">
        <v>0.36399999999999999</v>
      </c>
      <c r="F13" s="151">
        <v>6.8000000000000005E-2</v>
      </c>
      <c r="G13" s="152">
        <v>0.22</v>
      </c>
      <c r="H13" s="151">
        <v>0.125</v>
      </c>
      <c r="I13" s="153">
        <v>0.223</v>
      </c>
    </row>
    <row r="14" spans="3:12" ht="22.9" customHeight="1" x14ac:dyDescent="0.25">
      <c r="C14" s="126" t="s">
        <v>193</v>
      </c>
      <c r="D14" s="130">
        <v>5976</v>
      </c>
      <c r="E14" s="154">
        <v>0.32333919009370821</v>
      </c>
      <c r="F14" s="155">
        <v>0.2843959170013387</v>
      </c>
      <c r="G14" s="156">
        <v>0.13135274431057564</v>
      </c>
      <c r="H14" s="155">
        <v>0.16890980589022758</v>
      </c>
      <c r="I14" s="157">
        <v>8.8733099062918347E-2</v>
      </c>
    </row>
    <row r="15" spans="3:12" ht="22.9" customHeight="1" x14ac:dyDescent="0.25">
      <c r="E15" s="158"/>
      <c r="F15" s="158"/>
      <c r="G15" s="158"/>
      <c r="H15" s="159"/>
      <c r="I15" s="158"/>
    </row>
    <row r="16" spans="3:12" ht="22.9" customHeight="1" x14ac:dyDescent="0.25">
      <c r="C16" s="164" t="s">
        <v>194</v>
      </c>
      <c r="D16" s="160"/>
      <c r="E16" s="161"/>
      <c r="F16" s="162">
        <v>0.60299999999999998</v>
      </c>
      <c r="G16" s="158"/>
      <c r="H16" s="159"/>
      <c r="I16" s="158"/>
    </row>
  </sheetData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G31"/>
  <sheetViews>
    <sheetView topLeftCell="AE1" zoomScaleNormal="100" workbookViewId="0">
      <selection activeCell="AZ2" sqref="AZ2"/>
    </sheetView>
  </sheetViews>
  <sheetFormatPr defaultRowHeight="15" x14ac:dyDescent="0.25"/>
  <sheetData>
    <row r="1" spans="1:59" ht="23.25" x14ac:dyDescent="0.35">
      <c r="A1" s="165" t="s">
        <v>195</v>
      </c>
      <c r="C1" t="s">
        <v>196</v>
      </c>
      <c r="AB1" t="s">
        <v>197</v>
      </c>
      <c r="AZ1" t="s">
        <v>198</v>
      </c>
    </row>
    <row r="2" spans="1:59" x14ac:dyDescent="0.25">
      <c r="C2" t="s">
        <v>199</v>
      </c>
      <c r="AB2" t="s">
        <v>199</v>
      </c>
      <c r="AZ2" t="s">
        <v>200</v>
      </c>
    </row>
    <row r="3" spans="1:59" s="131" customFormat="1" ht="75" x14ac:dyDescent="0.25">
      <c r="C3" s="131" t="s">
        <v>201</v>
      </c>
      <c r="D3" s="131" t="s">
        <v>185</v>
      </c>
      <c r="E3" s="131" t="s">
        <v>186</v>
      </c>
      <c r="F3" s="131" t="s">
        <v>187</v>
      </c>
      <c r="G3" s="131" t="s">
        <v>188</v>
      </c>
      <c r="H3" s="131" t="s">
        <v>202</v>
      </c>
      <c r="I3" s="131" t="s">
        <v>190</v>
      </c>
      <c r="J3" s="131" t="s">
        <v>203</v>
      </c>
      <c r="K3" s="131" t="s">
        <v>204</v>
      </c>
      <c r="AB3" s="132"/>
      <c r="AC3" s="132" t="s">
        <v>185</v>
      </c>
      <c r="AD3" s="132" t="s">
        <v>186</v>
      </c>
      <c r="AE3" s="132" t="s">
        <v>187</v>
      </c>
      <c r="AF3" s="132" t="s">
        <v>188</v>
      </c>
      <c r="AG3" s="132" t="s">
        <v>202</v>
      </c>
      <c r="AH3" s="132" t="s">
        <v>190</v>
      </c>
      <c r="AI3" s="132" t="s">
        <v>203</v>
      </c>
      <c r="AJ3" s="132" t="s">
        <v>204</v>
      </c>
      <c r="AY3" s="132"/>
      <c r="AZ3" s="132" t="s">
        <v>185</v>
      </c>
      <c r="BA3" s="132" t="s">
        <v>186</v>
      </c>
      <c r="BB3" s="132" t="s">
        <v>187</v>
      </c>
      <c r="BC3" s="132" t="s">
        <v>188</v>
      </c>
      <c r="BD3" s="132" t="s">
        <v>202</v>
      </c>
      <c r="BE3" s="132" t="s">
        <v>190</v>
      </c>
      <c r="BF3" s="132" t="s">
        <v>203</v>
      </c>
      <c r="BG3" s="132" t="s">
        <v>204</v>
      </c>
    </row>
    <row r="4" spans="1:59" x14ac:dyDescent="0.25">
      <c r="C4">
        <v>1</v>
      </c>
      <c r="D4" s="134">
        <v>0.63333320532627801</v>
      </c>
      <c r="E4" s="134">
        <v>0.489359136597942</v>
      </c>
      <c r="F4" s="134">
        <v>0.73022440306789105</v>
      </c>
      <c r="G4" s="134">
        <v>0.95644683844700695</v>
      </c>
      <c r="H4" s="134">
        <v>0.88844655621413804</v>
      </c>
      <c r="I4" s="134">
        <v>0.96691527230263796</v>
      </c>
      <c r="J4" s="134">
        <v>0.92764544980387698</v>
      </c>
      <c r="K4" s="134">
        <v>0.96272588958973104</v>
      </c>
      <c r="AB4" s="1">
        <v>1</v>
      </c>
      <c r="AC4" s="133">
        <v>0.73901360815357098</v>
      </c>
      <c r="AD4" s="133">
        <v>0.75639436686925998</v>
      </c>
      <c r="AE4" s="133">
        <v>0.86360330239511596</v>
      </c>
      <c r="AF4" s="133">
        <v>0.95544441669037605</v>
      </c>
      <c r="AG4" s="133">
        <v>0.94983882486850102</v>
      </c>
      <c r="AH4" s="133">
        <v>0.97148781714042798</v>
      </c>
      <c r="AI4" s="133">
        <v>0.95987716232636899</v>
      </c>
      <c r="AJ4" s="133">
        <v>0.96272588958973104</v>
      </c>
      <c r="AY4" s="1">
        <v>1</v>
      </c>
      <c r="AZ4" s="125">
        <f>AC4-D4</f>
        <v>0.10568040282729296</v>
      </c>
      <c r="BA4" s="125">
        <f t="shared" ref="BA4:BG20" si="0">AD4-E4</f>
        <v>0.26703523027131798</v>
      </c>
      <c r="BB4" s="125">
        <f t="shared" si="0"/>
        <v>0.13337889932722491</v>
      </c>
      <c r="BC4" s="125">
        <f t="shared" si="0"/>
        <v>-1.0024217566309002E-3</v>
      </c>
      <c r="BD4" s="125">
        <f t="shared" si="0"/>
        <v>6.139226865436298E-2</v>
      </c>
      <c r="BE4" s="125">
        <f t="shared" si="0"/>
        <v>4.5725448377900157E-3</v>
      </c>
      <c r="BF4" s="125">
        <f t="shared" si="0"/>
        <v>3.2231712522492018E-2</v>
      </c>
      <c r="BG4" s="125">
        <f t="shared" si="0"/>
        <v>0</v>
      </c>
    </row>
    <row r="5" spans="1:59" x14ac:dyDescent="0.25">
      <c r="C5">
        <v>2</v>
      </c>
      <c r="D5" s="134">
        <v>0.33420007040143401</v>
      </c>
      <c r="E5" s="134">
        <v>0.36910541236858102</v>
      </c>
      <c r="F5" s="134">
        <v>0.55065405877475504</v>
      </c>
      <c r="G5" s="134">
        <v>0.71852527265096</v>
      </c>
      <c r="H5" s="134">
        <v>0.63808855098936101</v>
      </c>
      <c r="I5" s="134">
        <v>0.73008944451478197</v>
      </c>
      <c r="J5" s="134">
        <v>0.75803765304167603</v>
      </c>
      <c r="K5" s="134">
        <v>0.87749489342029297</v>
      </c>
      <c r="AB5" s="1">
        <v>2</v>
      </c>
      <c r="AC5" s="133">
        <v>0.53019218987165395</v>
      </c>
      <c r="AD5" s="133">
        <v>0.61746892769393602</v>
      </c>
      <c r="AE5" s="133">
        <v>0.68702908810276997</v>
      </c>
      <c r="AF5" s="133">
        <v>0.71845331449269201</v>
      </c>
      <c r="AG5" s="133">
        <v>0.76837323017910397</v>
      </c>
      <c r="AH5" s="133">
        <v>0.80592483456392106</v>
      </c>
      <c r="AI5" s="133">
        <v>0.80253510171235298</v>
      </c>
      <c r="AJ5" s="133">
        <v>0.91502454061210203</v>
      </c>
      <c r="AY5" s="1">
        <v>2</v>
      </c>
      <c r="AZ5" s="125">
        <f t="shared" ref="AZ5:AZ20" si="1">AC5-D5</f>
        <v>0.19599211947021994</v>
      </c>
      <c r="BA5" s="125">
        <f t="shared" si="0"/>
        <v>0.248363515325355</v>
      </c>
      <c r="BB5" s="125">
        <f t="shared" si="0"/>
        <v>0.13637502932801493</v>
      </c>
      <c r="BC5" s="125">
        <f t="shared" si="0"/>
        <v>-7.19581582679929E-5</v>
      </c>
      <c r="BD5" s="125">
        <f t="shared" si="0"/>
        <v>0.13028467918974296</v>
      </c>
      <c r="BE5" s="125">
        <f t="shared" si="0"/>
        <v>7.5835390049139084E-2</v>
      </c>
      <c r="BF5" s="125">
        <f t="shared" si="0"/>
        <v>4.4497448670676953E-2</v>
      </c>
      <c r="BG5" s="125">
        <f t="shared" si="0"/>
        <v>3.7529647191809068E-2</v>
      </c>
    </row>
    <row r="6" spans="1:59" x14ac:dyDescent="0.25">
      <c r="C6">
        <v>3</v>
      </c>
      <c r="D6" s="134">
        <v>0.19684430390764299</v>
      </c>
      <c r="E6" s="134">
        <v>0.24749501168729501</v>
      </c>
      <c r="F6" s="134">
        <v>0.38605994059668802</v>
      </c>
      <c r="G6" s="134">
        <v>0.36280524143470899</v>
      </c>
      <c r="H6" s="134">
        <v>0.413748583122095</v>
      </c>
      <c r="I6" s="134">
        <v>0.50755678180332398</v>
      </c>
      <c r="J6" s="134">
        <v>0.57652952026076898</v>
      </c>
      <c r="K6" s="134">
        <v>0.73150984872522495</v>
      </c>
      <c r="AB6" s="1">
        <v>3</v>
      </c>
      <c r="AC6" s="133">
        <v>0.42991086792030903</v>
      </c>
      <c r="AD6" s="133">
        <v>0.46270845272685601</v>
      </c>
      <c r="AE6" s="133">
        <v>0.51248971662343001</v>
      </c>
      <c r="AF6" s="133">
        <v>0.36605992819777899</v>
      </c>
      <c r="AG6" s="133">
        <v>0.58957605834354498</v>
      </c>
      <c r="AH6" s="133">
        <v>0.65578545972040103</v>
      </c>
      <c r="AI6" s="133">
        <v>0.63462979222702998</v>
      </c>
      <c r="AJ6" s="133">
        <v>0.79795356644521698</v>
      </c>
      <c r="AY6" s="1">
        <v>3</v>
      </c>
      <c r="AZ6" s="125">
        <f t="shared" si="1"/>
        <v>0.23306656401266604</v>
      </c>
      <c r="BA6" s="125">
        <f t="shared" si="0"/>
        <v>0.215213441039561</v>
      </c>
      <c r="BB6" s="125">
        <f t="shared" si="0"/>
        <v>0.12642977602674199</v>
      </c>
      <c r="BC6" s="125">
        <f t="shared" si="0"/>
        <v>3.2546867630700027E-3</v>
      </c>
      <c r="BD6" s="125">
        <f t="shared" si="0"/>
        <v>0.17582747522144998</v>
      </c>
      <c r="BE6" s="125">
        <f t="shared" si="0"/>
        <v>0.14822867791707706</v>
      </c>
      <c r="BF6" s="125">
        <f t="shared" si="0"/>
        <v>5.8100271966260997E-2</v>
      </c>
      <c r="BG6" s="125">
        <f t="shared" si="0"/>
        <v>6.6443717719992024E-2</v>
      </c>
    </row>
    <row r="7" spans="1:59" x14ac:dyDescent="0.25">
      <c r="C7">
        <v>4</v>
      </c>
      <c r="D7" s="134">
        <v>0.107980795838256</v>
      </c>
      <c r="E7" s="134">
        <v>0.148819725636087</v>
      </c>
      <c r="F7" s="134">
        <v>0.29300598072158501</v>
      </c>
      <c r="G7" s="134">
        <v>0.16793339877419899</v>
      </c>
      <c r="H7" s="134">
        <v>0.26489338241312499</v>
      </c>
      <c r="I7" s="134">
        <v>0.39949637956003498</v>
      </c>
      <c r="J7" s="134">
        <v>0.41810611631840799</v>
      </c>
      <c r="K7" s="134">
        <v>0.56140301117926295</v>
      </c>
      <c r="AB7" s="1">
        <v>4</v>
      </c>
      <c r="AC7" s="133">
        <v>0.33653695978033998</v>
      </c>
      <c r="AD7" s="133">
        <v>0.31984646591828098</v>
      </c>
      <c r="AE7" s="133">
        <v>0.40725438666552999</v>
      </c>
      <c r="AF7" s="133">
        <v>0.171043835098004</v>
      </c>
      <c r="AG7" s="133">
        <v>0.45317694324791602</v>
      </c>
      <c r="AH7" s="133">
        <v>0.56353990898912998</v>
      </c>
      <c r="AI7" s="133">
        <v>0.47441538087588098</v>
      </c>
      <c r="AJ7" s="133">
        <v>0.661059481621322</v>
      </c>
      <c r="AY7" s="1">
        <v>4</v>
      </c>
      <c r="AZ7" s="125">
        <f t="shared" si="1"/>
        <v>0.228556163942084</v>
      </c>
      <c r="BA7" s="125">
        <f t="shared" si="0"/>
        <v>0.17102674028219397</v>
      </c>
      <c r="BB7" s="125">
        <f t="shared" si="0"/>
        <v>0.11424840594394498</v>
      </c>
      <c r="BC7" s="125">
        <f t="shared" si="0"/>
        <v>3.1104363238050048E-3</v>
      </c>
      <c r="BD7" s="125">
        <f t="shared" si="0"/>
        <v>0.18828356083479103</v>
      </c>
      <c r="BE7" s="125">
        <f t="shared" si="0"/>
        <v>0.164043529429095</v>
      </c>
      <c r="BF7" s="125">
        <f t="shared" si="0"/>
        <v>5.6309264557472982E-2</v>
      </c>
      <c r="BG7" s="125">
        <f t="shared" si="0"/>
        <v>9.9656470442059053E-2</v>
      </c>
    </row>
    <row r="8" spans="1:59" x14ac:dyDescent="0.25">
      <c r="C8">
        <v>5</v>
      </c>
      <c r="D8" s="134">
        <v>7.05124275000137E-2</v>
      </c>
      <c r="E8" s="134">
        <v>9.4952317156882293E-2</v>
      </c>
      <c r="F8" s="134">
        <v>0.238077478179992</v>
      </c>
      <c r="G8" s="134">
        <v>8.2734086823817499E-2</v>
      </c>
      <c r="H8" s="134">
        <v>0.21397278880571</v>
      </c>
      <c r="I8" s="134">
        <v>0.31252681761082801</v>
      </c>
      <c r="J8" s="134">
        <v>0.33344876172557802</v>
      </c>
      <c r="K8" s="134">
        <v>0.44282206203654401</v>
      </c>
      <c r="AB8" s="1">
        <v>5</v>
      </c>
      <c r="AC8" s="133">
        <v>0.28725446155932699</v>
      </c>
      <c r="AD8" s="133">
        <v>0.23757058077432799</v>
      </c>
      <c r="AE8" s="133">
        <v>0.34710686807718799</v>
      </c>
      <c r="AF8" s="133">
        <v>8.6405463006087202E-2</v>
      </c>
      <c r="AG8" s="133">
        <v>0.399793483014177</v>
      </c>
      <c r="AH8" s="133">
        <v>0.47250742497891601</v>
      </c>
      <c r="AI8" s="133">
        <v>0.39508233862942899</v>
      </c>
      <c r="AJ8" s="133">
        <v>0.55148246294009395</v>
      </c>
      <c r="AY8" s="1">
        <v>5</v>
      </c>
      <c r="AZ8" s="125">
        <f t="shared" si="1"/>
        <v>0.2167420340593133</v>
      </c>
      <c r="BA8" s="125">
        <f t="shared" si="0"/>
        <v>0.1426182636174457</v>
      </c>
      <c r="BB8" s="125">
        <f t="shared" si="0"/>
        <v>0.10902938989719599</v>
      </c>
      <c r="BC8" s="125">
        <f t="shared" si="0"/>
        <v>3.6713761822697033E-3</v>
      </c>
      <c r="BD8" s="125">
        <f t="shared" si="0"/>
        <v>0.185820694208467</v>
      </c>
      <c r="BE8" s="125">
        <f t="shared" si="0"/>
        <v>0.159980607368088</v>
      </c>
      <c r="BF8" s="125">
        <f t="shared" si="0"/>
        <v>6.1633576903850962E-2</v>
      </c>
      <c r="BG8" s="125">
        <f t="shared" si="0"/>
        <v>0.10866040090354995</v>
      </c>
    </row>
    <row r="9" spans="1:59" x14ac:dyDescent="0.25">
      <c r="C9">
        <v>6</v>
      </c>
      <c r="D9" s="134">
        <v>5.0549645756148197E-2</v>
      </c>
      <c r="E9" s="134">
        <v>7.7527351356686106E-2</v>
      </c>
      <c r="F9" s="134">
        <v>0.206707284153934</v>
      </c>
      <c r="G9" s="134">
        <v>3.96186079116626E-2</v>
      </c>
      <c r="H9" s="134">
        <v>0.177508520410989</v>
      </c>
      <c r="I9" s="134">
        <v>0.22600809163612601</v>
      </c>
      <c r="J9" s="134">
        <v>0.27840307723399899</v>
      </c>
      <c r="K9" s="134">
        <v>0.39423271201552801</v>
      </c>
      <c r="AB9" s="1">
        <v>6</v>
      </c>
      <c r="AC9" s="133">
        <v>0.2617185197861</v>
      </c>
      <c r="AD9" s="133">
        <v>0.19803516096520701</v>
      </c>
      <c r="AE9" s="133">
        <v>0.30989058464895097</v>
      </c>
      <c r="AF9" s="133">
        <v>4.3831902608653002E-2</v>
      </c>
      <c r="AG9" s="133">
        <v>0.34949602734266499</v>
      </c>
      <c r="AH9" s="133">
        <v>0.37910970774686298</v>
      </c>
      <c r="AI9" s="133">
        <v>0.33660778094514598</v>
      </c>
      <c r="AJ9" s="133">
        <v>0.50900014713890296</v>
      </c>
      <c r="AY9" s="1">
        <v>6</v>
      </c>
      <c r="AZ9" s="125">
        <f t="shared" si="1"/>
        <v>0.2111688740299518</v>
      </c>
      <c r="BA9" s="125">
        <f t="shared" si="0"/>
        <v>0.12050780960852091</v>
      </c>
      <c r="BB9" s="125">
        <f t="shared" si="0"/>
        <v>0.10318330049501698</v>
      </c>
      <c r="BC9" s="125">
        <f t="shared" si="0"/>
        <v>4.2132946969904023E-3</v>
      </c>
      <c r="BD9" s="125">
        <f t="shared" si="0"/>
        <v>0.171987506931676</v>
      </c>
      <c r="BE9" s="125">
        <f t="shared" si="0"/>
        <v>0.15310161611073697</v>
      </c>
      <c r="BF9" s="125">
        <f t="shared" si="0"/>
        <v>5.8204703711146999E-2</v>
      </c>
      <c r="BG9" s="125">
        <f t="shared" si="0"/>
        <v>0.11476743512337495</v>
      </c>
    </row>
    <row r="10" spans="1:59" x14ac:dyDescent="0.25">
      <c r="C10">
        <v>7</v>
      </c>
      <c r="D10" s="134">
        <v>3.2078999764228303E-2</v>
      </c>
      <c r="E10" s="134">
        <v>7.0769776425827394E-2</v>
      </c>
      <c r="F10" s="134">
        <v>0.18585727967693799</v>
      </c>
      <c r="G10" s="134">
        <v>2.4142589196169399E-2</v>
      </c>
      <c r="H10" s="134">
        <v>0.160314228392334</v>
      </c>
      <c r="I10" s="134">
        <v>0.18176856181782799</v>
      </c>
      <c r="J10" s="134">
        <v>0.246237545941523</v>
      </c>
      <c r="K10" s="134">
        <v>0.36253565586717901</v>
      </c>
      <c r="AB10" s="1">
        <v>7</v>
      </c>
      <c r="AC10" s="133">
        <v>0.23355052222223099</v>
      </c>
      <c r="AD10" s="133">
        <v>0.179598283194359</v>
      </c>
      <c r="AE10" s="133">
        <v>0.28688649348107198</v>
      </c>
      <c r="AF10" s="133">
        <v>2.8177651676991201E-2</v>
      </c>
      <c r="AG10" s="133">
        <v>0.32015464965731799</v>
      </c>
      <c r="AH10" s="133">
        <v>0.33031664528292898</v>
      </c>
      <c r="AI10" s="133">
        <v>0.30350922204289599</v>
      </c>
      <c r="AJ10" s="133">
        <v>0.46844300560654301</v>
      </c>
      <c r="AY10" s="1">
        <v>7</v>
      </c>
      <c r="AZ10" s="125">
        <f t="shared" si="1"/>
        <v>0.20147152245800271</v>
      </c>
      <c r="BA10" s="125">
        <f t="shared" si="0"/>
        <v>0.1088285067685316</v>
      </c>
      <c r="BB10" s="125">
        <f t="shared" si="0"/>
        <v>0.10102921380413399</v>
      </c>
      <c r="BC10" s="125">
        <f t="shared" si="0"/>
        <v>4.0350624808218015E-3</v>
      </c>
      <c r="BD10" s="125">
        <f t="shared" si="0"/>
        <v>0.15984042126498399</v>
      </c>
      <c r="BE10" s="125">
        <f t="shared" si="0"/>
        <v>0.14854808346510098</v>
      </c>
      <c r="BF10" s="125">
        <f t="shared" si="0"/>
        <v>5.7271676101372987E-2</v>
      </c>
      <c r="BG10" s="125">
        <f t="shared" si="0"/>
        <v>0.105907349739364</v>
      </c>
    </row>
    <row r="11" spans="1:59" x14ac:dyDescent="0.25">
      <c r="C11">
        <v>8</v>
      </c>
      <c r="D11" s="134">
        <v>1.7698758490608701E-2</v>
      </c>
      <c r="E11" s="134">
        <v>6.5657187128934993E-2</v>
      </c>
      <c r="F11" s="134">
        <v>0.16673552376437301</v>
      </c>
      <c r="G11" s="134">
        <v>1.59717256751159E-2</v>
      </c>
      <c r="H11" s="134">
        <v>0.14666322826571401</v>
      </c>
      <c r="I11" s="134">
        <v>0.15759154866605199</v>
      </c>
      <c r="J11" s="134">
        <v>0.229206092287465</v>
      </c>
      <c r="K11" s="134">
        <v>0.32790031320916002</v>
      </c>
      <c r="AB11" s="1">
        <v>8</v>
      </c>
      <c r="AC11" s="133">
        <v>0.20191492958075899</v>
      </c>
      <c r="AD11" s="133">
        <v>0.16531121498472601</v>
      </c>
      <c r="AE11" s="133">
        <v>0.26072238143110799</v>
      </c>
      <c r="AF11" s="133">
        <v>2.1191217464897699E-2</v>
      </c>
      <c r="AG11" s="133">
        <v>0.30106685365751001</v>
      </c>
      <c r="AH11" s="133">
        <v>0.28928931140117797</v>
      </c>
      <c r="AI11" s="133">
        <v>0.28376849850839703</v>
      </c>
      <c r="AJ11" s="133">
        <v>0.44278393916368403</v>
      </c>
      <c r="AY11" s="1">
        <v>8</v>
      </c>
      <c r="AZ11" s="125">
        <f t="shared" si="1"/>
        <v>0.18421617109015029</v>
      </c>
      <c r="BA11" s="125">
        <f t="shared" si="0"/>
        <v>9.9654027855791014E-2</v>
      </c>
      <c r="BB11" s="125">
        <f t="shared" si="0"/>
        <v>9.398685766673498E-2</v>
      </c>
      <c r="BC11" s="125">
        <f t="shared" si="0"/>
        <v>5.2194917897817987E-3</v>
      </c>
      <c r="BD11" s="125">
        <f t="shared" si="0"/>
        <v>0.154403625391796</v>
      </c>
      <c r="BE11" s="125">
        <f t="shared" si="0"/>
        <v>0.13169776273512598</v>
      </c>
      <c r="BF11" s="125">
        <f t="shared" si="0"/>
        <v>5.456240622093203E-2</v>
      </c>
      <c r="BG11" s="125">
        <f t="shared" si="0"/>
        <v>0.114883625954524</v>
      </c>
    </row>
    <row r="12" spans="1:59" x14ac:dyDescent="0.25">
      <c r="C12">
        <v>9</v>
      </c>
      <c r="D12" s="134">
        <v>1.7698758490608701E-2</v>
      </c>
      <c r="E12" s="134">
        <v>5.9721358155233203E-2</v>
      </c>
      <c r="F12" s="134">
        <v>0.15209935691197299</v>
      </c>
      <c r="G12" s="134">
        <v>1.4219841234967801E-2</v>
      </c>
      <c r="H12" s="134">
        <v>0.141658831110485</v>
      </c>
      <c r="I12" s="134">
        <v>0.135857431574194</v>
      </c>
      <c r="J12" s="134">
        <v>0.21110271706035899</v>
      </c>
      <c r="K12" s="134">
        <v>0.28802423341355099</v>
      </c>
      <c r="AB12" s="1">
        <v>9</v>
      </c>
      <c r="AC12" s="133">
        <v>0.19361852967658399</v>
      </c>
      <c r="AD12" s="133">
        <v>0.152558657552198</v>
      </c>
      <c r="AE12" s="133">
        <v>0.23752992847215901</v>
      </c>
      <c r="AF12" s="133">
        <v>1.9997589705650399E-2</v>
      </c>
      <c r="AG12" s="133">
        <v>0.29326259242770603</v>
      </c>
      <c r="AH12" s="133">
        <v>0.26075181880593301</v>
      </c>
      <c r="AI12" s="133">
        <v>0.26747393479617398</v>
      </c>
      <c r="AJ12" s="133">
        <v>0.407820255302552</v>
      </c>
      <c r="AY12" s="1">
        <v>9</v>
      </c>
      <c r="AZ12" s="125">
        <f t="shared" si="1"/>
        <v>0.17591977118597529</v>
      </c>
      <c r="BA12" s="125">
        <f t="shared" si="0"/>
        <v>9.2837299396964792E-2</v>
      </c>
      <c r="BB12" s="125">
        <f t="shared" si="0"/>
        <v>8.5430571560186019E-2</v>
      </c>
      <c r="BC12" s="125">
        <f t="shared" si="0"/>
        <v>5.777748470682598E-3</v>
      </c>
      <c r="BD12" s="125">
        <f t="shared" si="0"/>
        <v>0.15160376131722103</v>
      </c>
      <c r="BE12" s="125">
        <f t="shared" si="0"/>
        <v>0.12489438723173901</v>
      </c>
      <c r="BF12" s="125">
        <f t="shared" si="0"/>
        <v>5.6371217735814994E-2</v>
      </c>
      <c r="BG12" s="125">
        <f t="shared" si="0"/>
        <v>0.11979602188900101</v>
      </c>
    </row>
    <row r="13" spans="1:59" x14ac:dyDescent="0.25">
      <c r="C13">
        <v>10</v>
      </c>
      <c r="D13" s="134">
        <v>1.5928882641547799E-2</v>
      </c>
      <c r="E13" s="134">
        <v>5.7360142044860001E-2</v>
      </c>
      <c r="F13" s="134">
        <v>0.142263863670167</v>
      </c>
      <c r="G13" s="134">
        <v>1.3030545422588699E-2</v>
      </c>
      <c r="H13" s="134">
        <v>0.13834021367822999</v>
      </c>
      <c r="I13" s="134">
        <v>0.118246283036798</v>
      </c>
      <c r="J13" s="134">
        <v>0.20364993243680801</v>
      </c>
      <c r="K13" s="134">
        <v>0.26978171170555099</v>
      </c>
      <c r="AB13" s="1">
        <v>10</v>
      </c>
      <c r="AC13" s="133">
        <v>0.16912235481669399</v>
      </c>
      <c r="AD13" s="133">
        <v>0.14621897981875401</v>
      </c>
      <c r="AE13" s="133">
        <v>0.227696168422479</v>
      </c>
      <c r="AF13" s="133">
        <v>1.8762444459124901E-2</v>
      </c>
      <c r="AG13" s="133">
        <v>0.28055580822273601</v>
      </c>
      <c r="AH13" s="133">
        <v>0.23908631810974099</v>
      </c>
      <c r="AI13" s="133">
        <v>0.25990255057115103</v>
      </c>
      <c r="AJ13" s="133">
        <v>0.39189720337640299</v>
      </c>
      <c r="AY13" s="1">
        <v>10</v>
      </c>
      <c r="AZ13" s="125">
        <f t="shared" si="1"/>
        <v>0.1531934721751462</v>
      </c>
      <c r="BA13" s="125">
        <f t="shared" si="0"/>
        <v>8.8858837773894001E-2</v>
      </c>
      <c r="BB13" s="125">
        <f t="shared" si="0"/>
        <v>8.5432304752312005E-2</v>
      </c>
      <c r="BC13" s="125">
        <f t="shared" si="0"/>
        <v>5.7318990365362015E-3</v>
      </c>
      <c r="BD13" s="125">
        <f t="shared" si="0"/>
        <v>0.14221559454450602</v>
      </c>
      <c r="BE13" s="125">
        <f t="shared" si="0"/>
        <v>0.12084003507294298</v>
      </c>
      <c r="BF13" s="125">
        <f t="shared" si="0"/>
        <v>5.6252618134343013E-2</v>
      </c>
      <c r="BG13" s="125">
        <f t="shared" si="0"/>
        <v>0.12211549167085201</v>
      </c>
    </row>
    <row r="14" spans="1:59" x14ac:dyDescent="0.25">
      <c r="C14">
        <v>11</v>
      </c>
      <c r="D14" s="134">
        <v>1.2285888185564199E-2</v>
      </c>
      <c r="E14" s="134">
        <v>5.6063239608445198E-2</v>
      </c>
      <c r="F14" s="134">
        <v>0.12688063536367</v>
      </c>
      <c r="G14" s="134">
        <v>1.1727490880329801E-2</v>
      </c>
      <c r="H14" s="134">
        <v>0.13493956809490901</v>
      </c>
      <c r="I14" s="134">
        <v>9.6848765456083993E-2</v>
      </c>
      <c r="J14" s="134">
        <v>0.192804669762659</v>
      </c>
      <c r="K14" s="134">
        <v>0.25810284972695502</v>
      </c>
      <c r="AB14" s="1">
        <v>11</v>
      </c>
      <c r="AC14" s="133">
        <v>0.15554538201048601</v>
      </c>
      <c r="AD14" s="133">
        <v>0.142709068445971</v>
      </c>
      <c r="AE14" s="133">
        <v>0.20930705079326101</v>
      </c>
      <c r="AF14" s="133">
        <v>1.6752182552790099E-2</v>
      </c>
      <c r="AG14" s="133">
        <v>0.27445722617315998</v>
      </c>
      <c r="AH14" s="133">
        <v>0.19892856088063199</v>
      </c>
      <c r="AI14" s="133">
        <v>0.24334939148391699</v>
      </c>
      <c r="AJ14" s="133">
        <v>0.37902113419432298</v>
      </c>
      <c r="AY14" s="1">
        <v>11</v>
      </c>
      <c r="AZ14" s="125">
        <f t="shared" si="1"/>
        <v>0.14325949382492181</v>
      </c>
      <c r="BA14" s="125">
        <f t="shared" si="0"/>
        <v>8.6645828837525807E-2</v>
      </c>
      <c r="BB14" s="125">
        <f t="shared" si="0"/>
        <v>8.2426415429591005E-2</v>
      </c>
      <c r="BC14" s="125">
        <f t="shared" si="0"/>
        <v>5.0246916724602988E-3</v>
      </c>
      <c r="BD14" s="125">
        <f t="shared" si="0"/>
        <v>0.13951765807825098</v>
      </c>
      <c r="BE14" s="125">
        <f t="shared" si="0"/>
        <v>0.10207979542454799</v>
      </c>
      <c r="BF14" s="125">
        <f t="shared" si="0"/>
        <v>5.0544721721257985E-2</v>
      </c>
      <c r="BG14" s="125">
        <f t="shared" si="0"/>
        <v>0.12091828446736796</v>
      </c>
    </row>
    <row r="15" spans="1:59" x14ac:dyDescent="0.25">
      <c r="C15">
        <v>12</v>
      </c>
      <c r="D15" s="134">
        <v>8.5056148976982993E-3</v>
      </c>
      <c r="E15" s="134">
        <v>5.3780454775648003E-2</v>
      </c>
      <c r="F15" s="134">
        <v>0.114422002248748</v>
      </c>
      <c r="G15" s="134">
        <v>1.04930181560846E-2</v>
      </c>
      <c r="H15" s="134">
        <v>0.13493956809490901</v>
      </c>
      <c r="I15" s="134">
        <v>7.9170473371203504E-2</v>
      </c>
      <c r="J15" s="134">
        <v>0.189166845804873</v>
      </c>
      <c r="K15" s="134">
        <v>0.24612636513664701</v>
      </c>
      <c r="AB15" s="1">
        <v>12</v>
      </c>
      <c r="AC15" s="133">
        <v>0.14394191591925501</v>
      </c>
      <c r="AD15" s="133">
        <v>0.14042469995375001</v>
      </c>
      <c r="AE15" s="133">
        <v>0.19643326766137501</v>
      </c>
      <c r="AF15" s="133">
        <v>1.54635531256524E-2</v>
      </c>
      <c r="AG15" s="133">
        <v>0.26914594131842601</v>
      </c>
      <c r="AH15" s="133">
        <v>0.17663204723807899</v>
      </c>
      <c r="AI15" s="133">
        <v>0.23966227949173599</v>
      </c>
      <c r="AJ15" s="133">
        <v>0.37015422227864703</v>
      </c>
      <c r="AY15" s="1">
        <v>12</v>
      </c>
      <c r="AZ15" s="125">
        <f t="shared" si="1"/>
        <v>0.13543630102155671</v>
      </c>
      <c r="BA15" s="125">
        <f t="shared" si="0"/>
        <v>8.6644245178102014E-2</v>
      </c>
      <c r="BB15" s="125">
        <f t="shared" si="0"/>
        <v>8.2011265412627002E-2</v>
      </c>
      <c r="BC15" s="125">
        <f t="shared" si="0"/>
        <v>4.9705349695677997E-3</v>
      </c>
      <c r="BD15" s="125">
        <f t="shared" si="0"/>
        <v>0.134206373223517</v>
      </c>
      <c r="BE15" s="125">
        <f t="shared" si="0"/>
        <v>9.7461573866875484E-2</v>
      </c>
      <c r="BF15" s="125">
        <f t="shared" si="0"/>
        <v>5.0495433686862989E-2</v>
      </c>
      <c r="BG15" s="125">
        <f t="shared" si="0"/>
        <v>0.12402785714200001</v>
      </c>
    </row>
    <row r="16" spans="1:59" x14ac:dyDescent="0.25">
      <c r="C16">
        <v>13</v>
      </c>
      <c r="D16" s="134">
        <v>6.5121114060502604E-3</v>
      </c>
      <c r="E16" s="134">
        <v>5.2965599400259397E-2</v>
      </c>
      <c r="F16" s="134">
        <v>0.100284573848359</v>
      </c>
      <c r="G16" s="134">
        <v>9.0939490686066504E-3</v>
      </c>
      <c r="H16" s="134">
        <v>0.12912470114077201</v>
      </c>
      <c r="I16" s="134">
        <v>6.8040406822997196E-2</v>
      </c>
      <c r="J16" s="134">
        <v>0.18476761683266599</v>
      </c>
      <c r="K16" s="134">
        <v>0.23294102414718401</v>
      </c>
      <c r="AB16" s="1">
        <v>13</v>
      </c>
      <c r="AC16" s="133">
        <v>0.12906375200145401</v>
      </c>
      <c r="AD16" s="133">
        <v>0.138946545217395</v>
      </c>
      <c r="AE16" s="133">
        <v>0.17965021903619699</v>
      </c>
      <c r="AF16" s="133">
        <v>1.3917197813087199E-2</v>
      </c>
      <c r="AG16" s="133">
        <v>0.25874087594015299</v>
      </c>
      <c r="AH16" s="133">
        <v>0.16112596210639199</v>
      </c>
      <c r="AI16" s="133">
        <v>0.23078589876982</v>
      </c>
      <c r="AJ16" s="133">
        <v>0.35104193893654601</v>
      </c>
      <c r="AY16" s="1">
        <v>13</v>
      </c>
      <c r="AZ16" s="125">
        <f t="shared" si="1"/>
        <v>0.12255164059540374</v>
      </c>
      <c r="BA16" s="125">
        <f t="shared" si="0"/>
        <v>8.5980945817135598E-2</v>
      </c>
      <c r="BB16" s="125">
        <f t="shared" si="0"/>
        <v>7.9365645187837994E-2</v>
      </c>
      <c r="BC16" s="125">
        <f t="shared" si="0"/>
        <v>4.8232487444805489E-3</v>
      </c>
      <c r="BD16" s="125">
        <f t="shared" si="0"/>
        <v>0.12961617479938098</v>
      </c>
      <c r="BE16" s="125">
        <f t="shared" si="0"/>
        <v>9.3085555283394794E-2</v>
      </c>
      <c r="BF16" s="125">
        <f t="shared" si="0"/>
        <v>4.6018281937154015E-2</v>
      </c>
      <c r="BG16" s="125">
        <f t="shared" si="0"/>
        <v>0.11810091478936199</v>
      </c>
    </row>
    <row r="17" spans="3:59" x14ac:dyDescent="0.25">
      <c r="C17">
        <v>14</v>
      </c>
      <c r="D17" s="134">
        <v>5.5818097766145098E-3</v>
      </c>
      <c r="E17" s="134">
        <v>5.2965599400259397E-2</v>
      </c>
      <c r="F17" s="134">
        <v>9.5371267131741502E-2</v>
      </c>
      <c r="G17" s="134">
        <v>8.2672264260060507E-3</v>
      </c>
      <c r="H17" s="134">
        <v>0.12811591441310999</v>
      </c>
      <c r="I17" s="134">
        <v>6.8040406822997196E-2</v>
      </c>
      <c r="J17" s="134">
        <v>0.18476761683266599</v>
      </c>
      <c r="K17" s="134">
        <v>0.23294102414718401</v>
      </c>
      <c r="AB17" s="1">
        <v>14</v>
      </c>
      <c r="AC17" s="133">
        <v>0.118812755431004</v>
      </c>
      <c r="AD17" s="133">
        <v>0.138946545217395</v>
      </c>
      <c r="AE17" s="133">
        <v>0.1719096082728</v>
      </c>
      <c r="AF17" s="133">
        <v>1.3047372949769201E-2</v>
      </c>
      <c r="AG17" s="133">
        <v>0.24849972441603199</v>
      </c>
      <c r="AH17" s="133">
        <v>0.15699452718058701</v>
      </c>
      <c r="AI17" s="133">
        <v>0.22554076470687001</v>
      </c>
      <c r="AJ17" s="133">
        <v>0.35104193893654601</v>
      </c>
      <c r="AY17" s="1">
        <v>14</v>
      </c>
      <c r="AZ17" s="125">
        <f t="shared" si="1"/>
        <v>0.11323094565438949</v>
      </c>
      <c r="BA17" s="125">
        <f t="shared" si="0"/>
        <v>8.5980945817135598E-2</v>
      </c>
      <c r="BB17" s="125">
        <f t="shared" si="0"/>
        <v>7.6538341141058494E-2</v>
      </c>
      <c r="BC17" s="125">
        <f t="shared" si="0"/>
        <v>4.7801465237631499E-3</v>
      </c>
      <c r="BD17" s="125">
        <f t="shared" si="0"/>
        <v>0.120383810002922</v>
      </c>
      <c r="BE17" s="125">
        <f t="shared" si="0"/>
        <v>8.8954120357589817E-2</v>
      </c>
      <c r="BF17" s="125">
        <f t="shared" si="0"/>
        <v>4.0773147874204024E-2</v>
      </c>
      <c r="BG17" s="125">
        <f t="shared" si="0"/>
        <v>0.11810091478936199</v>
      </c>
    </row>
    <row r="18" spans="3:59" x14ac:dyDescent="0.25">
      <c r="C18">
        <v>15</v>
      </c>
      <c r="D18" s="134">
        <v>5.5818097766145098E-3</v>
      </c>
      <c r="E18" s="134">
        <v>5.2965599400259397E-2</v>
      </c>
      <c r="F18" s="134">
        <v>8.5878949053285095E-2</v>
      </c>
      <c r="G18" s="134">
        <v>8.2672264260060507E-3</v>
      </c>
      <c r="H18" s="134">
        <v>0.12811591441310999</v>
      </c>
      <c r="I18" s="134">
        <v>6.1200365925447198E-2</v>
      </c>
      <c r="J18" s="134">
        <v>0.172421393588087</v>
      </c>
      <c r="K18" s="134">
        <v>0.22752379102748199</v>
      </c>
      <c r="AB18" s="1">
        <v>15</v>
      </c>
      <c r="AC18" s="133">
        <v>0.11441228300763299</v>
      </c>
      <c r="AD18" s="133">
        <v>0.138946545217395</v>
      </c>
      <c r="AE18" s="133">
        <v>0.15285926389304899</v>
      </c>
      <c r="AF18" s="133">
        <v>1.3047372949769201E-2</v>
      </c>
      <c r="AG18" s="133">
        <v>0.242403413819366</v>
      </c>
      <c r="AH18" s="133">
        <v>0.146455542717075</v>
      </c>
      <c r="AI18" s="133">
        <v>0.213146496677312</v>
      </c>
      <c r="AJ18" s="133">
        <v>0.33812089061655598</v>
      </c>
      <c r="AY18" s="1">
        <v>15</v>
      </c>
      <c r="AZ18" s="125">
        <f t="shared" si="1"/>
        <v>0.10883047323101848</v>
      </c>
      <c r="BA18" s="125">
        <f t="shared" si="0"/>
        <v>8.5980945817135598E-2</v>
      </c>
      <c r="BB18" s="125">
        <f t="shared" si="0"/>
        <v>6.6980314839763896E-2</v>
      </c>
      <c r="BC18" s="125">
        <f t="shared" si="0"/>
        <v>4.7801465237631499E-3</v>
      </c>
      <c r="BD18" s="125">
        <f t="shared" si="0"/>
        <v>0.11428749940625602</v>
      </c>
      <c r="BE18" s="125">
        <f t="shared" si="0"/>
        <v>8.5255176791627807E-2</v>
      </c>
      <c r="BF18" s="125">
        <f t="shared" si="0"/>
        <v>4.0725103089225001E-2</v>
      </c>
      <c r="BG18" s="125">
        <f t="shared" si="0"/>
        <v>0.11059709958907399</v>
      </c>
    </row>
    <row r="19" spans="3:59" x14ac:dyDescent="0.25">
      <c r="C19">
        <v>16</v>
      </c>
      <c r="D19" s="134">
        <v>3.0000000000000001E-3</v>
      </c>
      <c r="E19" s="134">
        <v>5.2965599400259397E-2</v>
      </c>
      <c r="F19" s="134">
        <v>7.0000000000000007E-2</v>
      </c>
      <c r="G19" s="134">
        <v>0.01</v>
      </c>
      <c r="H19" s="134">
        <v>0.12</v>
      </c>
      <c r="I19" s="134">
        <v>0.95</v>
      </c>
      <c r="J19" s="134">
        <v>0.13</v>
      </c>
      <c r="K19" s="134">
        <v>0.19</v>
      </c>
      <c r="AB19" s="1">
        <v>16</v>
      </c>
      <c r="AC19" s="133">
        <v>0.09</v>
      </c>
      <c r="AD19" s="133">
        <v>0.13</v>
      </c>
      <c r="AE19" s="133">
        <v>0.13</v>
      </c>
      <c r="AF19" s="133">
        <v>1.3047372949769201E-2</v>
      </c>
      <c r="AG19" s="133">
        <v>0.22</v>
      </c>
      <c r="AH19" s="133">
        <v>0.13</v>
      </c>
      <c r="AI19" s="133">
        <v>0.19</v>
      </c>
      <c r="AJ19" s="133">
        <v>0.3</v>
      </c>
      <c r="AY19" s="1">
        <v>16</v>
      </c>
      <c r="AZ19" s="125">
        <f t="shared" si="1"/>
        <v>8.6999999999999994E-2</v>
      </c>
      <c r="BA19" s="125">
        <f t="shared" si="0"/>
        <v>7.7034400599740607E-2</v>
      </c>
      <c r="BB19" s="125">
        <f t="shared" si="0"/>
        <v>0.06</v>
      </c>
      <c r="BC19" s="125">
        <f t="shared" si="0"/>
        <v>3.0473729497692004E-3</v>
      </c>
      <c r="BD19" s="125">
        <f t="shared" si="0"/>
        <v>0.1</v>
      </c>
      <c r="BE19" s="125">
        <f t="shared" si="0"/>
        <v>-0.82</v>
      </c>
      <c r="BF19" s="125">
        <f t="shared" si="0"/>
        <v>0.06</v>
      </c>
      <c r="BG19" s="125">
        <f t="shared" si="0"/>
        <v>0.10999999999999999</v>
      </c>
    </row>
    <row r="20" spans="3:59" x14ac:dyDescent="0.25">
      <c r="C20">
        <v>17</v>
      </c>
      <c r="D20" s="134">
        <v>0</v>
      </c>
      <c r="E20" s="134">
        <v>5.2965599400259397E-2</v>
      </c>
      <c r="F20" s="134">
        <v>0.06</v>
      </c>
      <c r="G20" s="134">
        <v>0</v>
      </c>
      <c r="H20" s="134">
        <v>0.1</v>
      </c>
      <c r="I20" s="134">
        <v>0.03</v>
      </c>
      <c r="J20" s="134">
        <v>0.11</v>
      </c>
      <c r="K20" s="134">
        <v>0.14000000000000001</v>
      </c>
      <c r="AB20" s="1">
        <v>17</v>
      </c>
      <c r="AC20" s="133">
        <v>0.02</v>
      </c>
      <c r="AD20" s="133">
        <v>0.09</v>
      </c>
      <c r="AE20" s="133">
        <v>0.1</v>
      </c>
      <c r="AF20" s="133">
        <v>1.3047372949769201E-2</v>
      </c>
      <c r="AG20" s="133">
        <v>0.19</v>
      </c>
      <c r="AH20" s="133">
        <v>0.09</v>
      </c>
      <c r="AI20" s="133">
        <v>0.16</v>
      </c>
      <c r="AJ20" s="133">
        <v>0.19</v>
      </c>
      <c r="AY20" s="1">
        <v>17</v>
      </c>
      <c r="AZ20" s="125">
        <f t="shared" si="1"/>
        <v>0.02</v>
      </c>
      <c r="BA20" s="125">
        <f t="shared" si="0"/>
        <v>3.70344005997406E-2</v>
      </c>
      <c r="BB20" s="125">
        <f t="shared" si="0"/>
        <v>4.0000000000000008E-2</v>
      </c>
      <c r="BC20" s="125">
        <f t="shared" si="0"/>
        <v>1.3047372949769201E-2</v>
      </c>
      <c r="BD20" s="125">
        <f t="shared" si="0"/>
        <v>0.09</v>
      </c>
      <c r="BE20" s="125">
        <f t="shared" si="0"/>
        <v>0.06</v>
      </c>
      <c r="BF20" s="125">
        <f t="shared" si="0"/>
        <v>0.05</v>
      </c>
      <c r="BG20" s="125">
        <f t="shared" si="0"/>
        <v>4.9999999999999989E-2</v>
      </c>
    </row>
    <row r="21" spans="3:59" x14ac:dyDescent="0.25">
      <c r="D21" s="124"/>
      <c r="E21" s="124"/>
      <c r="F21" s="124"/>
      <c r="G21" s="124"/>
      <c r="H21" s="124"/>
      <c r="I21" s="124"/>
      <c r="J21" s="124"/>
      <c r="K21" s="124"/>
    </row>
    <row r="23" spans="3:59" x14ac:dyDescent="0.25">
      <c r="AC23" s="124"/>
      <c r="AD23" s="124"/>
      <c r="AE23" s="124"/>
      <c r="AF23" s="124"/>
      <c r="AG23" s="124"/>
      <c r="AH23" s="124"/>
      <c r="AI23" s="124"/>
      <c r="AJ23" s="124"/>
    </row>
    <row r="24" spans="3:59" x14ac:dyDescent="0.25">
      <c r="L24">
        <v>4.55</v>
      </c>
    </row>
    <row r="25" spans="3:59" x14ac:dyDescent="0.25">
      <c r="D25" s="123"/>
    </row>
    <row r="26" spans="3:59" x14ac:dyDescent="0.25">
      <c r="D26" s="123"/>
    </row>
    <row r="27" spans="3:59" x14ac:dyDescent="0.25">
      <c r="D27" s="123"/>
    </row>
    <row r="28" spans="3:59" x14ac:dyDescent="0.25">
      <c r="D28" s="123"/>
    </row>
    <row r="29" spans="3:59" x14ac:dyDescent="0.25">
      <c r="D29" s="123"/>
    </row>
    <row r="30" spans="3:59" x14ac:dyDescent="0.25">
      <c r="D30" s="123"/>
    </row>
    <row r="31" spans="3:59" x14ac:dyDescent="0.25">
      <c r="D31" s="123"/>
    </row>
  </sheetData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Contents</vt:lpstr>
      <vt:lpstr>Figure 2 data</vt:lpstr>
      <vt:lpstr>Figure 3 data</vt:lpstr>
      <vt:lpstr> Figure 4 data</vt:lpstr>
      <vt:lpstr>Figures 7 and 8</vt:lpstr>
      <vt:lpstr> Figure 9 data</vt:lpstr>
      <vt:lpstr>Figure 12 destinations </vt:lpstr>
      <vt:lpstr>Figure 12 detail survival plots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gilli</dc:creator>
  <cp:keywords/>
  <dc:description/>
  <cp:lastModifiedBy>Theo ANDREW</cp:lastModifiedBy>
  <cp:revision/>
  <dcterms:created xsi:type="dcterms:W3CDTF">2022-12-27T06:49:10Z</dcterms:created>
  <dcterms:modified xsi:type="dcterms:W3CDTF">2023-04-25T08:41:43Z</dcterms:modified>
  <cp:category/>
  <cp:contentStatus/>
</cp:coreProperties>
</file>