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W/Desktop/Writing/Thesis/Draft/Supplementary/"/>
    </mc:Choice>
  </mc:AlternateContent>
  <xr:revisionPtr revIDLastSave="0" documentId="13_ncr:1_{5858BC59-D675-1B45-B274-B7F953DECE74}" xr6:coauthVersionLast="47" xr6:coauthVersionMax="47" xr10:uidLastSave="{00000000-0000-0000-0000-000000000000}"/>
  <bookViews>
    <workbookView xWindow="0" yWindow="0" windowWidth="33600" windowHeight="21000" activeTab="5" xr2:uid="{5E2727A5-9A34-8444-B3E8-5AD320A6D480}"/>
  </bookViews>
  <sheets>
    <sheet name="Content" sheetId="16" r:id="rId1"/>
    <sheet name="S1. Dataset_1_for_MR" sheetId="8" r:id="rId2"/>
    <sheet name="S2. Dataset_2_for_SSSNPs" sheetId="9" r:id="rId3"/>
    <sheet name="S3. SSSNPs_density_all_spps" sheetId="12" r:id="rId4"/>
    <sheet name="S4. Random_label_p-value" sheetId="13" r:id="rId5"/>
    <sheet name="S5. Genes_diagnosability-Inga" sheetId="15" r:id="rId6"/>
    <sheet name="S6. Sensitivity_test" sheetId="14" r:id="rId7"/>
    <sheet name="S7. All_genera_subsampling" sheetId="10" r:id="rId8"/>
    <sheet name="S8. Results_for_Inga" sheetId="17" r:id="rId9"/>
  </sheets>
  <definedNames>
    <definedName name="_11" localSheetId="8">'S8. Results_for_Inga'!$A$2:$B$70</definedName>
    <definedName name="each_gene_length" localSheetId="5">'S5. Genes_diagnosability-Inga'!$G$2:$G$796</definedName>
    <definedName name="Number_of_spps_mono_by_single_gene_1" localSheetId="5">'S5. Genes_diagnosability-Inga'!$E$3:$E$812</definedName>
    <definedName name="single_gene_nuc_div" localSheetId="5">'S5. Genes_diagnosability-Inga'!$B$2:$C$796</definedName>
    <definedName name="single_gene_performace" localSheetId="5">'S5. Genes_diagnosability-Inga'!$E$2:$E$796</definedName>
    <definedName name="single_gene_SSSNP_number" localSheetId="5">'S5. Genes_diagnosability-Inga'!$F$2:$F$796</definedName>
    <definedName name="wilcox_test.all_genus" localSheetId="4">'S4. Random_label_p-value'!#REF!</definedName>
    <definedName name="wilcox_test.all_genus_1" localSheetId="4">'S4. Random_label_p-value'!$A$2:$B$30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12" i="15" l="1"/>
  <c r="D811" i="15"/>
  <c r="D810" i="15"/>
  <c r="D809" i="15"/>
  <c r="D808" i="15"/>
  <c r="D807" i="15"/>
  <c r="D806" i="15"/>
  <c r="D805" i="15"/>
  <c r="D804" i="15"/>
  <c r="D803" i="15"/>
  <c r="D802" i="15"/>
  <c r="D801" i="15"/>
  <c r="D800" i="15"/>
  <c r="D799" i="15"/>
  <c r="D798" i="15"/>
  <c r="D797" i="15"/>
  <c r="D796" i="15"/>
  <c r="D795" i="15"/>
  <c r="D794" i="15"/>
  <c r="D793" i="15"/>
  <c r="D792" i="15"/>
  <c r="D791" i="15"/>
  <c r="D790" i="15"/>
  <c r="D789" i="15"/>
  <c r="D788" i="15"/>
  <c r="D787" i="15"/>
  <c r="D786" i="15"/>
  <c r="D785" i="15"/>
  <c r="D784" i="15"/>
  <c r="D783" i="15"/>
  <c r="D782" i="15"/>
  <c r="D781" i="15"/>
  <c r="D780" i="15"/>
  <c r="D779" i="15"/>
  <c r="D778" i="15"/>
  <c r="D777" i="15"/>
  <c r="D776" i="15"/>
  <c r="D775" i="15"/>
  <c r="D774" i="15"/>
  <c r="D773" i="15"/>
  <c r="D772" i="15"/>
  <c r="D771" i="15"/>
  <c r="D770" i="15"/>
  <c r="D769" i="15"/>
  <c r="D768" i="15"/>
  <c r="D767" i="15"/>
  <c r="D766" i="15"/>
  <c r="D765" i="15"/>
  <c r="D764" i="15"/>
  <c r="D763" i="15"/>
  <c r="D762" i="15"/>
  <c r="D761" i="15"/>
  <c r="D760" i="15"/>
  <c r="D759" i="15"/>
  <c r="D758" i="15"/>
  <c r="D757" i="15"/>
  <c r="D756" i="15"/>
  <c r="D755" i="15"/>
  <c r="D754" i="15"/>
  <c r="D753" i="15"/>
  <c r="D752" i="15"/>
  <c r="D751" i="15"/>
  <c r="D750" i="15"/>
  <c r="D749" i="15"/>
  <c r="D748" i="15"/>
  <c r="D747" i="15"/>
  <c r="D746" i="15"/>
  <c r="D745" i="15"/>
  <c r="D744" i="15"/>
  <c r="D743" i="15"/>
  <c r="D742" i="15"/>
  <c r="D741" i="15"/>
  <c r="D740" i="15"/>
  <c r="D739" i="15"/>
  <c r="D738" i="15"/>
  <c r="D737" i="15"/>
  <c r="D736" i="15"/>
  <c r="D735" i="15"/>
  <c r="D734" i="15"/>
  <c r="D733" i="15"/>
  <c r="D732" i="15"/>
  <c r="D731" i="15"/>
  <c r="D730" i="15"/>
  <c r="D729" i="15"/>
  <c r="D728" i="15"/>
  <c r="D727" i="15"/>
  <c r="D726" i="15"/>
  <c r="D725" i="15"/>
  <c r="D724" i="15"/>
  <c r="D723" i="15"/>
  <c r="D722" i="15"/>
  <c r="D721" i="15"/>
  <c r="D720" i="15"/>
  <c r="D719" i="15"/>
  <c r="D718" i="15"/>
  <c r="D717" i="15"/>
  <c r="D716" i="15"/>
  <c r="D715" i="15"/>
  <c r="D714" i="15"/>
  <c r="D713" i="15"/>
  <c r="D712" i="15"/>
  <c r="D711" i="15"/>
  <c r="D710" i="15"/>
  <c r="D709" i="15"/>
  <c r="D708" i="15"/>
  <c r="D707" i="15"/>
  <c r="D706" i="15"/>
  <c r="D705" i="15"/>
  <c r="D704" i="15"/>
  <c r="D703" i="15"/>
  <c r="D702" i="15"/>
  <c r="D701" i="15"/>
  <c r="D700" i="15"/>
  <c r="D699" i="15"/>
  <c r="D698" i="15"/>
  <c r="D697" i="15"/>
  <c r="D696" i="15"/>
  <c r="D695" i="15"/>
  <c r="D694" i="15"/>
  <c r="D693" i="15"/>
  <c r="D692" i="15"/>
  <c r="D691" i="15"/>
  <c r="D690" i="15"/>
  <c r="D689" i="15"/>
  <c r="D688" i="15"/>
  <c r="D687" i="15"/>
  <c r="D686" i="15"/>
  <c r="D685" i="15"/>
  <c r="D684" i="15"/>
  <c r="D683" i="15"/>
  <c r="D682" i="15"/>
  <c r="D681" i="15"/>
  <c r="D680" i="15"/>
  <c r="D679" i="15"/>
  <c r="D678" i="15"/>
  <c r="D677" i="15"/>
  <c r="D676" i="15"/>
  <c r="D675" i="15"/>
  <c r="D674" i="15"/>
  <c r="D673" i="15"/>
  <c r="D672" i="15"/>
  <c r="D671" i="15"/>
  <c r="D670" i="15"/>
  <c r="D669" i="15"/>
  <c r="D668" i="15"/>
  <c r="D667" i="15"/>
  <c r="D666" i="15"/>
  <c r="D665" i="15"/>
  <c r="D664" i="15"/>
  <c r="D663" i="15"/>
  <c r="D662" i="15"/>
  <c r="D661" i="15"/>
  <c r="D660" i="15"/>
  <c r="D659" i="15"/>
  <c r="D658" i="15"/>
  <c r="D657" i="15"/>
  <c r="D656" i="15"/>
  <c r="D655" i="15"/>
  <c r="D654" i="15"/>
  <c r="D653" i="15"/>
  <c r="D652" i="15"/>
  <c r="D651" i="15"/>
  <c r="D650" i="15"/>
  <c r="D649" i="15"/>
  <c r="D648" i="15"/>
  <c r="D647" i="15"/>
  <c r="D646" i="15"/>
  <c r="D645" i="15"/>
  <c r="D644" i="15"/>
  <c r="D643" i="15"/>
  <c r="D642" i="15"/>
  <c r="D641" i="15"/>
  <c r="D640" i="15"/>
  <c r="D639" i="15"/>
  <c r="D638" i="15"/>
  <c r="D637" i="15"/>
  <c r="D636" i="15"/>
  <c r="D635" i="15"/>
  <c r="D634" i="15"/>
  <c r="D633" i="15"/>
  <c r="D632" i="15"/>
  <c r="D631" i="15"/>
  <c r="D630" i="15"/>
  <c r="D629" i="15"/>
  <c r="D628" i="15"/>
  <c r="D627" i="15"/>
  <c r="D626" i="15"/>
  <c r="D625" i="15"/>
  <c r="D624" i="15"/>
  <c r="D623" i="15"/>
  <c r="D622" i="15"/>
  <c r="D621" i="15"/>
  <c r="D620" i="15"/>
  <c r="D619" i="15"/>
  <c r="D618" i="15"/>
  <c r="D617" i="15"/>
  <c r="D616" i="15"/>
  <c r="D615" i="15"/>
  <c r="D614" i="15"/>
  <c r="D613" i="15"/>
  <c r="D612" i="15"/>
  <c r="D611" i="15"/>
  <c r="D610" i="15"/>
  <c r="D609" i="15"/>
  <c r="D608" i="15"/>
  <c r="D607" i="15"/>
  <c r="D606" i="15"/>
  <c r="D605" i="15"/>
  <c r="D604" i="15"/>
  <c r="D603" i="15"/>
  <c r="D602" i="15"/>
  <c r="D601" i="15"/>
  <c r="D600" i="15"/>
  <c r="D599" i="15"/>
  <c r="D598" i="15"/>
  <c r="D597" i="15"/>
  <c r="D596" i="15"/>
  <c r="D595" i="15"/>
  <c r="D594" i="15"/>
  <c r="D593" i="15"/>
  <c r="D592" i="15"/>
  <c r="D591" i="15"/>
  <c r="D590" i="15"/>
  <c r="D589" i="15"/>
  <c r="D588" i="15"/>
  <c r="D587" i="15"/>
  <c r="D586" i="15"/>
  <c r="D585" i="15"/>
  <c r="D584" i="15"/>
  <c r="D583" i="15"/>
  <c r="D582" i="15"/>
  <c r="D581" i="15"/>
  <c r="D580" i="15"/>
  <c r="D579" i="15"/>
  <c r="D578" i="15"/>
  <c r="D577" i="15"/>
  <c r="D576" i="15"/>
  <c r="D575" i="15"/>
  <c r="D574" i="15"/>
  <c r="D573" i="15"/>
  <c r="D572" i="15"/>
  <c r="D571" i="15"/>
  <c r="D570" i="15"/>
  <c r="D569" i="15"/>
  <c r="D568" i="15"/>
  <c r="D567" i="15"/>
  <c r="D566" i="15"/>
  <c r="D565" i="15"/>
  <c r="D564" i="15"/>
  <c r="D563" i="15"/>
  <c r="D562" i="15"/>
  <c r="D561" i="15"/>
  <c r="D560" i="15"/>
  <c r="D559" i="15"/>
  <c r="D558" i="15"/>
  <c r="D557" i="15"/>
  <c r="D556" i="15"/>
  <c r="D555" i="15"/>
  <c r="D554" i="15"/>
  <c r="D553" i="15"/>
  <c r="D552" i="15"/>
  <c r="D551" i="15"/>
  <c r="D550" i="15"/>
  <c r="D549" i="15"/>
  <c r="D548" i="15"/>
  <c r="D547" i="15"/>
  <c r="D546" i="15"/>
  <c r="D545" i="15"/>
  <c r="D544" i="15"/>
  <c r="D543" i="15"/>
  <c r="D542" i="15"/>
  <c r="D541" i="15"/>
  <c r="D540" i="15"/>
  <c r="D539" i="15"/>
  <c r="D538" i="15"/>
  <c r="D537" i="15"/>
  <c r="D536" i="15"/>
  <c r="D535" i="15"/>
  <c r="D534" i="15"/>
  <c r="D533" i="15"/>
  <c r="D532" i="15"/>
  <c r="D531" i="15"/>
  <c r="D530" i="15"/>
  <c r="D529" i="15"/>
  <c r="D528" i="15"/>
  <c r="D527" i="15"/>
  <c r="D526" i="15"/>
  <c r="D525" i="15"/>
  <c r="D524" i="15"/>
  <c r="D523" i="15"/>
  <c r="D522" i="15"/>
  <c r="D521" i="15"/>
  <c r="D520" i="15"/>
  <c r="D519" i="15"/>
  <c r="D518" i="15"/>
  <c r="D517" i="15"/>
  <c r="D516" i="15"/>
  <c r="D515" i="15"/>
  <c r="D514" i="15"/>
  <c r="D513" i="15"/>
  <c r="D512" i="15"/>
  <c r="D511" i="15"/>
  <c r="D510" i="15"/>
  <c r="D509" i="15"/>
  <c r="D508" i="15"/>
  <c r="D507" i="15"/>
  <c r="D506" i="15"/>
  <c r="D505" i="15"/>
  <c r="D504" i="15"/>
  <c r="D503" i="15"/>
  <c r="D502" i="15"/>
  <c r="D501" i="15"/>
  <c r="D500" i="15"/>
  <c r="D499" i="15"/>
  <c r="D498" i="15"/>
  <c r="D497" i="15"/>
  <c r="D496" i="15"/>
  <c r="D495" i="15"/>
  <c r="D494" i="15"/>
  <c r="D493" i="15"/>
  <c r="D492" i="15"/>
  <c r="D491" i="15"/>
  <c r="D490" i="15"/>
  <c r="D489" i="15"/>
  <c r="D488" i="15"/>
  <c r="D487" i="15"/>
  <c r="D486" i="15"/>
  <c r="D485" i="15"/>
  <c r="D484" i="15"/>
  <c r="D483" i="15"/>
  <c r="D482" i="15"/>
  <c r="D481" i="15"/>
  <c r="D480" i="15"/>
  <c r="D479" i="15"/>
  <c r="D478" i="15"/>
  <c r="D477" i="15"/>
  <c r="D476" i="15"/>
  <c r="D475" i="15"/>
  <c r="D474" i="15"/>
  <c r="D473" i="15"/>
  <c r="D472" i="15"/>
  <c r="D471" i="15"/>
  <c r="D470" i="15"/>
  <c r="D469" i="15"/>
  <c r="D468" i="15"/>
  <c r="D467" i="15"/>
  <c r="D466" i="15"/>
  <c r="D465" i="15"/>
  <c r="D464" i="15"/>
  <c r="D463" i="15"/>
  <c r="D462" i="15"/>
  <c r="D461" i="15"/>
  <c r="D460" i="15"/>
  <c r="D459" i="15"/>
  <c r="D458" i="15"/>
  <c r="D457" i="15"/>
  <c r="D456" i="15"/>
  <c r="D455" i="15"/>
  <c r="D454" i="15"/>
  <c r="D453" i="15"/>
  <c r="D452" i="15"/>
  <c r="D451" i="15"/>
  <c r="D450" i="15"/>
  <c r="D449" i="15"/>
  <c r="D448" i="15"/>
  <c r="D447" i="15"/>
  <c r="D446" i="15"/>
  <c r="D445" i="15"/>
  <c r="D444" i="15"/>
  <c r="D443" i="15"/>
  <c r="D442" i="15"/>
  <c r="D441" i="15"/>
  <c r="D440" i="15"/>
  <c r="D439" i="15"/>
  <c r="D438" i="15"/>
  <c r="D437" i="15"/>
  <c r="D436" i="15"/>
  <c r="D435" i="15"/>
  <c r="D434" i="15"/>
  <c r="D433" i="15"/>
  <c r="D432" i="15"/>
  <c r="D431" i="15"/>
  <c r="D430" i="15"/>
  <c r="D429" i="15"/>
  <c r="D428" i="15"/>
  <c r="D427" i="15"/>
  <c r="D426" i="15"/>
  <c r="D425" i="15"/>
  <c r="D424" i="15"/>
  <c r="D423" i="15"/>
  <c r="D422" i="15"/>
  <c r="D421" i="15"/>
  <c r="D420" i="15"/>
  <c r="D419" i="15"/>
  <c r="D418" i="15"/>
  <c r="D417" i="15"/>
  <c r="D416" i="15"/>
  <c r="D415" i="15"/>
  <c r="D414" i="15"/>
  <c r="D413" i="15"/>
  <c r="D412" i="15"/>
  <c r="D411" i="15"/>
  <c r="D410" i="15"/>
  <c r="D409" i="15"/>
  <c r="D408" i="15"/>
  <c r="D407" i="15"/>
  <c r="D406" i="15"/>
  <c r="D405" i="15"/>
  <c r="D404" i="15"/>
  <c r="D403" i="15"/>
  <c r="D402" i="15"/>
  <c r="D401" i="15"/>
  <c r="D400" i="15"/>
  <c r="D399" i="15"/>
  <c r="D398" i="15"/>
  <c r="D397" i="15"/>
  <c r="D396" i="15"/>
  <c r="D395" i="15"/>
  <c r="D394" i="15"/>
  <c r="D393" i="15"/>
  <c r="D392" i="15"/>
  <c r="D391" i="15"/>
  <c r="D390" i="15"/>
  <c r="D389" i="15"/>
  <c r="D388" i="15"/>
  <c r="D387" i="15"/>
  <c r="D386" i="15"/>
  <c r="D385" i="15"/>
  <c r="D384" i="15"/>
  <c r="D383" i="15"/>
  <c r="D382" i="15"/>
  <c r="D381" i="15"/>
  <c r="D380" i="15"/>
  <c r="D379" i="15"/>
  <c r="D378" i="15"/>
  <c r="D377" i="15"/>
  <c r="D376" i="15"/>
  <c r="D375" i="15"/>
  <c r="D374" i="15"/>
  <c r="D373" i="15"/>
  <c r="D372" i="15"/>
  <c r="D371" i="15"/>
  <c r="D370" i="15"/>
  <c r="D369" i="15"/>
  <c r="D368" i="15"/>
  <c r="D367" i="15"/>
  <c r="D366" i="15"/>
  <c r="D365" i="15"/>
  <c r="D364" i="15"/>
  <c r="D363" i="15"/>
  <c r="D362" i="15"/>
  <c r="D361" i="15"/>
  <c r="D360" i="15"/>
  <c r="D359" i="15"/>
  <c r="D358" i="15"/>
  <c r="D357" i="15"/>
  <c r="D356" i="15"/>
  <c r="D355" i="15"/>
  <c r="D354" i="15"/>
  <c r="D353" i="15"/>
  <c r="D352" i="15"/>
  <c r="D351" i="15"/>
  <c r="D350" i="15"/>
  <c r="D349" i="15"/>
  <c r="D348" i="15"/>
  <c r="D347" i="15"/>
  <c r="D346" i="15"/>
  <c r="D345" i="15"/>
  <c r="D344" i="15"/>
  <c r="D343" i="15"/>
  <c r="D342" i="15"/>
  <c r="D341" i="15"/>
  <c r="D340" i="15"/>
  <c r="D339" i="15"/>
  <c r="D338" i="15"/>
  <c r="D337" i="15"/>
  <c r="D336" i="15"/>
  <c r="D335" i="15"/>
  <c r="D334" i="15"/>
  <c r="D333" i="15"/>
  <c r="D332" i="15"/>
  <c r="D331" i="15"/>
  <c r="D330" i="15"/>
  <c r="D329" i="15"/>
  <c r="D328" i="15"/>
  <c r="D327" i="15"/>
  <c r="D326" i="15"/>
  <c r="D325" i="15"/>
  <c r="D324" i="15"/>
  <c r="D323" i="15"/>
  <c r="D322" i="15"/>
  <c r="D321" i="15"/>
  <c r="D320" i="15"/>
  <c r="D319" i="15"/>
  <c r="D318" i="15"/>
  <c r="D317" i="15"/>
  <c r="D316" i="15"/>
  <c r="D315" i="15"/>
  <c r="D314" i="15"/>
  <c r="D313" i="15"/>
  <c r="D312" i="15"/>
  <c r="D311" i="15"/>
  <c r="D310" i="15"/>
  <c r="D309" i="15"/>
  <c r="D308" i="15"/>
  <c r="D307" i="15"/>
  <c r="D306" i="15"/>
  <c r="D305" i="15"/>
  <c r="D304" i="15"/>
  <c r="D303" i="15"/>
  <c r="D302" i="15"/>
  <c r="D301" i="15"/>
  <c r="D300" i="15"/>
  <c r="D299" i="15"/>
  <c r="D298" i="15"/>
  <c r="D297" i="15"/>
  <c r="D296" i="15"/>
  <c r="D295" i="15"/>
  <c r="D294" i="15"/>
  <c r="D293" i="15"/>
  <c r="D292" i="15"/>
  <c r="D291" i="15"/>
  <c r="D290" i="15"/>
  <c r="D289" i="15"/>
  <c r="D288" i="15"/>
  <c r="D287" i="15"/>
  <c r="D286" i="15"/>
  <c r="D285" i="15"/>
  <c r="D284" i="15"/>
  <c r="D283" i="15"/>
  <c r="D282" i="15"/>
  <c r="D281" i="15"/>
  <c r="D280" i="15"/>
  <c r="D279" i="15"/>
  <c r="D278" i="15"/>
  <c r="D277" i="15"/>
  <c r="D276" i="15"/>
  <c r="D275" i="15"/>
  <c r="D274" i="15"/>
  <c r="D273" i="15"/>
  <c r="D272" i="15"/>
  <c r="D271" i="15"/>
  <c r="D270" i="15"/>
  <c r="D269" i="15"/>
  <c r="D268" i="15"/>
  <c r="D267" i="15"/>
  <c r="D266" i="15"/>
  <c r="D265" i="15"/>
  <c r="D264" i="15"/>
  <c r="D263" i="15"/>
  <c r="D262" i="15"/>
  <c r="D261" i="15"/>
  <c r="D260" i="15"/>
  <c r="D259" i="15"/>
  <c r="D258" i="15"/>
  <c r="D257" i="15"/>
  <c r="D256" i="15"/>
  <c r="D255" i="15"/>
  <c r="D254" i="15"/>
  <c r="D253" i="15"/>
  <c r="D252" i="15"/>
  <c r="D251" i="15"/>
  <c r="D250" i="15"/>
  <c r="D249" i="15"/>
  <c r="D248" i="15"/>
  <c r="D247" i="15"/>
  <c r="D246" i="15"/>
  <c r="D245" i="15"/>
  <c r="D244" i="15"/>
  <c r="D243" i="15"/>
  <c r="D242" i="15"/>
  <c r="D241" i="15"/>
  <c r="D240" i="15"/>
  <c r="D239" i="15"/>
  <c r="D238" i="15"/>
  <c r="D237" i="15"/>
  <c r="D236" i="15"/>
  <c r="D235" i="15"/>
  <c r="D234" i="15"/>
  <c r="D233" i="15"/>
  <c r="D232" i="15"/>
  <c r="D231" i="15"/>
  <c r="D230" i="15"/>
  <c r="D229" i="15"/>
  <c r="D228" i="15"/>
  <c r="D227" i="15"/>
  <c r="D226" i="15"/>
  <c r="D225" i="15"/>
  <c r="D224" i="15"/>
  <c r="D223" i="15"/>
  <c r="D222" i="15"/>
  <c r="D221" i="15"/>
  <c r="D220" i="15"/>
  <c r="D219" i="15"/>
  <c r="D218" i="15"/>
  <c r="D217" i="15"/>
  <c r="D216" i="15"/>
  <c r="D215" i="15"/>
  <c r="D214" i="15"/>
  <c r="D213" i="15"/>
  <c r="D212" i="15"/>
  <c r="D211" i="15"/>
  <c r="D210" i="15"/>
  <c r="D209" i="15"/>
  <c r="D208" i="15"/>
  <c r="D207" i="15"/>
  <c r="D206" i="15"/>
  <c r="D205" i="15"/>
  <c r="D204" i="15"/>
  <c r="D203" i="15"/>
  <c r="D202" i="15"/>
  <c r="D201" i="15"/>
  <c r="D200" i="15"/>
  <c r="D199" i="15"/>
  <c r="D198" i="15"/>
  <c r="D197" i="15"/>
  <c r="D196" i="15"/>
  <c r="D195" i="15"/>
  <c r="D194" i="15"/>
  <c r="D193" i="15"/>
  <c r="D192" i="15"/>
  <c r="D191" i="15"/>
  <c r="D190" i="15"/>
  <c r="D189" i="15"/>
  <c r="D188" i="15"/>
  <c r="D187" i="15"/>
  <c r="D186" i="15"/>
  <c r="D185" i="15"/>
  <c r="D184" i="15"/>
  <c r="D183" i="15"/>
  <c r="D182" i="15"/>
  <c r="D181" i="15"/>
  <c r="D180" i="15"/>
  <c r="D179" i="15"/>
  <c r="D178" i="15"/>
  <c r="D177" i="15"/>
  <c r="D176" i="15"/>
  <c r="D175" i="15"/>
  <c r="D174" i="15"/>
  <c r="D173" i="15"/>
  <c r="D172" i="15"/>
  <c r="D171" i="15"/>
  <c r="D170" i="15"/>
  <c r="D169" i="15"/>
  <c r="D168" i="15"/>
  <c r="D167" i="15"/>
  <c r="D166" i="15"/>
  <c r="D165" i="15"/>
  <c r="D164" i="15"/>
  <c r="D163" i="15"/>
  <c r="D162" i="15"/>
  <c r="D161" i="15"/>
  <c r="D160" i="15"/>
  <c r="D159" i="15"/>
  <c r="D158" i="15"/>
  <c r="D157" i="15"/>
  <c r="D156" i="15"/>
  <c r="D155" i="15"/>
  <c r="D154" i="15"/>
  <c r="D153" i="15"/>
  <c r="D152" i="15"/>
  <c r="D151" i="15"/>
  <c r="D150" i="15"/>
  <c r="D149" i="15"/>
  <c r="D148" i="15"/>
  <c r="D147" i="15"/>
  <c r="D146" i="15"/>
  <c r="D145" i="15"/>
  <c r="D144" i="15"/>
  <c r="D143" i="15"/>
  <c r="D142" i="15"/>
  <c r="D141" i="15"/>
  <c r="D140" i="15"/>
  <c r="D139" i="15"/>
  <c r="D138" i="15"/>
  <c r="D137" i="15"/>
  <c r="D136" i="15"/>
  <c r="D135" i="15"/>
  <c r="D134" i="15"/>
  <c r="D133" i="15"/>
  <c r="D132" i="15"/>
  <c r="D131" i="15"/>
  <c r="D130" i="15"/>
  <c r="D129" i="15"/>
  <c r="D128" i="15"/>
  <c r="D127" i="15"/>
  <c r="D126" i="15"/>
  <c r="D125" i="15"/>
  <c r="D124" i="15"/>
  <c r="D123" i="15"/>
  <c r="D122" i="15"/>
  <c r="D121" i="15"/>
  <c r="D120" i="15"/>
  <c r="D119" i="15"/>
  <c r="D118" i="15"/>
  <c r="D117" i="15"/>
  <c r="D116" i="15"/>
  <c r="D115" i="15"/>
  <c r="D114" i="15"/>
  <c r="D113" i="15"/>
  <c r="D112" i="15"/>
  <c r="D111" i="15"/>
  <c r="D110" i="15"/>
  <c r="D109" i="15"/>
  <c r="D108" i="15"/>
  <c r="D107" i="15"/>
  <c r="D106" i="15"/>
  <c r="D105" i="15"/>
  <c r="D104" i="15"/>
  <c r="D103" i="15"/>
  <c r="D102" i="15"/>
  <c r="D101" i="15"/>
  <c r="D100" i="15"/>
  <c r="D99" i="15"/>
  <c r="D98" i="15"/>
  <c r="D97" i="15"/>
  <c r="D96" i="15"/>
  <c r="D95" i="15"/>
  <c r="D94" i="15"/>
  <c r="D93" i="15"/>
  <c r="D92" i="15"/>
  <c r="D91" i="15"/>
  <c r="D90" i="15"/>
  <c r="D89" i="15"/>
  <c r="D88" i="15"/>
  <c r="D87" i="15"/>
  <c r="D86" i="15"/>
  <c r="D85" i="15"/>
  <c r="D84" i="15"/>
  <c r="D83" i="15"/>
  <c r="D82" i="15"/>
  <c r="D81" i="15"/>
  <c r="D80" i="15"/>
  <c r="D79" i="15"/>
  <c r="D78" i="15"/>
  <c r="D77" i="15"/>
  <c r="D76" i="15"/>
  <c r="D75" i="15"/>
  <c r="D74" i="15"/>
  <c r="D73" i="15"/>
  <c r="D72" i="15"/>
  <c r="D71" i="15"/>
  <c r="D70" i="15"/>
  <c r="D69" i="15"/>
  <c r="D68" i="15"/>
  <c r="D67" i="15"/>
  <c r="D66" i="15"/>
  <c r="D65" i="15"/>
  <c r="D64" i="15"/>
  <c r="D63" i="15"/>
  <c r="D62" i="15"/>
  <c r="D61" i="15"/>
  <c r="D60" i="15"/>
  <c r="D59" i="15"/>
  <c r="D58" i="15"/>
  <c r="D57" i="15"/>
  <c r="D56" i="15"/>
  <c r="D55" i="15"/>
  <c r="D54" i="15"/>
  <c r="D53" i="15"/>
  <c r="D52" i="15"/>
  <c r="D51" i="15"/>
  <c r="D50" i="15"/>
  <c r="D49" i="15"/>
  <c r="D48" i="15"/>
  <c r="D47" i="15"/>
  <c r="D46" i="15"/>
  <c r="D45" i="15"/>
  <c r="D44" i="15"/>
  <c r="D43" i="15"/>
  <c r="D42" i="15"/>
  <c r="D41" i="15"/>
  <c r="D40" i="15"/>
  <c r="D39" i="15"/>
  <c r="D38" i="15"/>
  <c r="D37" i="15"/>
  <c r="D36" i="15"/>
  <c r="D35" i="15"/>
  <c r="D34" i="15"/>
  <c r="D33" i="15"/>
  <c r="D32" i="15"/>
  <c r="D31" i="15"/>
  <c r="D30" i="15"/>
  <c r="D29" i="15"/>
  <c r="D28" i="15"/>
  <c r="D27" i="15"/>
  <c r="D26" i="15"/>
  <c r="D25" i="15"/>
  <c r="D24" i="15"/>
  <c r="D23" i="15"/>
  <c r="D22" i="15"/>
  <c r="D21" i="15"/>
  <c r="D20" i="15"/>
  <c r="D19" i="15"/>
  <c r="D18" i="15"/>
  <c r="D17" i="15"/>
  <c r="D16" i="15"/>
  <c r="D15" i="15"/>
  <c r="D14" i="15"/>
  <c r="D13" i="15"/>
  <c r="D12" i="15"/>
  <c r="D11" i="15"/>
  <c r="D10" i="15"/>
  <c r="D9" i="15"/>
  <c r="D8" i="15"/>
  <c r="D7" i="15"/>
  <c r="D6" i="15"/>
  <c r="D5" i="15"/>
  <c r="D4" i="15"/>
  <c r="D3" i="15"/>
  <c r="K70" i="17" l="1"/>
  <c r="J70" i="17"/>
  <c r="I70" i="17"/>
  <c r="C70" i="17"/>
  <c r="G70" i="17" s="1"/>
  <c r="K69" i="17"/>
  <c r="J69" i="17"/>
  <c r="I69" i="17"/>
  <c r="C69" i="17"/>
  <c r="G69" i="17" s="1"/>
  <c r="K68" i="17"/>
  <c r="J68" i="17"/>
  <c r="I68" i="17"/>
  <c r="C68" i="17"/>
  <c r="G68" i="17" s="1"/>
  <c r="K67" i="17"/>
  <c r="J67" i="17"/>
  <c r="I67" i="17"/>
  <c r="C67" i="17"/>
  <c r="G67" i="17" s="1"/>
  <c r="K66" i="17"/>
  <c r="J66" i="17"/>
  <c r="I66" i="17"/>
  <c r="G66" i="17"/>
  <c r="C66" i="17"/>
  <c r="K65" i="17"/>
  <c r="J65" i="17"/>
  <c r="I65" i="17"/>
  <c r="G65" i="17"/>
  <c r="C65" i="17"/>
  <c r="K64" i="17"/>
  <c r="J64" i="17"/>
  <c r="I64" i="17"/>
  <c r="C64" i="17"/>
  <c r="G64" i="17" s="1"/>
  <c r="K63" i="17"/>
  <c r="J63" i="17"/>
  <c r="I63" i="17"/>
  <c r="C63" i="17"/>
  <c r="G63" i="17" s="1"/>
  <c r="K62" i="17"/>
  <c r="J62" i="17"/>
  <c r="I62" i="17"/>
  <c r="C62" i="17"/>
  <c r="G62" i="17" s="1"/>
  <c r="K61" i="17"/>
  <c r="J61" i="17"/>
  <c r="I61" i="17"/>
  <c r="C61" i="17"/>
  <c r="G61" i="17" s="1"/>
  <c r="K60" i="17"/>
  <c r="J60" i="17"/>
  <c r="I60" i="17"/>
  <c r="C60" i="17"/>
  <c r="G60" i="17" s="1"/>
  <c r="K59" i="17"/>
  <c r="J59" i="17"/>
  <c r="I59" i="17"/>
  <c r="C59" i="17"/>
  <c r="G59" i="17" s="1"/>
  <c r="K58" i="17"/>
  <c r="J58" i="17"/>
  <c r="I58" i="17"/>
  <c r="C58" i="17"/>
  <c r="G58" i="17" s="1"/>
  <c r="K57" i="17"/>
  <c r="J57" i="17"/>
  <c r="I57" i="17"/>
  <c r="C57" i="17"/>
  <c r="G57" i="17" s="1"/>
  <c r="K56" i="17"/>
  <c r="J56" i="17"/>
  <c r="I56" i="17"/>
  <c r="C56" i="17"/>
  <c r="G56" i="17" s="1"/>
  <c r="K55" i="17"/>
  <c r="J55" i="17"/>
  <c r="I55" i="17"/>
  <c r="C55" i="17"/>
  <c r="G55" i="17" s="1"/>
  <c r="K54" i="17"/>
  <c r="J54" i="17"/>
  <c r="I54" i="17"/>
  <c r="G54" i="17"/>
  <c r="C54" i="17"/>
  <c r="K53" i="17"/>
  <c r="J53" i="17"/>
  <c r="I53" i="17"/>
  <c r="C53" i="17"/>
  <c r="G53" i="17" s="1"/>
  <c r="K52" i="17"/>
  <c r="J52" i="17"/>
  <c r="I52" i="17"/>
  <c r="C52" i="17"/>
  <c r="G52" i="17" s="1"/>
  <c r="K51" i="17"/>
  <c r="J51" i="17"/>
  <c r="I51" i="17"/>
  <c r="C51" i="17"/>
  <c r="G51" i="17" s="1"/>
  <c r="K50" i="17"/>
  <c r="J50" i="17"/>
  <c r="I50" i="17"/>
  <c r="C50" i="17"/>
  <c r="G50" i="17" s="1"/>
  <c r="K49" i="17"/>
  <c r="J49" i="17"/>
  <c r="I49" i="17"/>
  <c r="C49" i="17"/>
  <c r="G49" i="17" s="1"/>
  <c r="K48" i="17"/>
  <c r="J48" i="17"/>
  <c r="I48" i="17"/>
  <c r="C48" i="17"/>
  <c r="G48" i="17" s="1"/>
  <c r="K47" i="17"/>
  <c r="J47" i="17"/>
  <c r="I47" i="17"/>
  <c r="C47" i="17"/>
  <c r="G47" i="17" s="1"/>
  <c r="K46" i="17"/>
  <c r="J46" i="17"/>
  <c r="I46" i="17"/>
  <c r="C46" i="17"/>
  <c r="G46" i="17" s="1"/>
  <c r="K45" i="17"/>
  <c r="J45" i="17"/>
  <c r="I45" i="17"/>
  <c r="C45" i="17"/>
  <c r="G45" i="17" s="1"/>
  <c r="K44" i="17"/>
  <c r="J44" i="17"/>
  <c r="I44" i="17"/>
  <c r="C44" i="17"/>
  <c r="G44" i="17" s="1"/>
  <c r="K43" i="17"/>
  <c r="J43" i="17"/>
  <c r="I43" i="17"/>
  <c r="C43" i="17"/>
  <c r="G43" i="17" s="1"/>
  <c r="K42" i="17"/>
  <c r="J42" i="17"/>
  <c r="I42" i="17"/>
  <c r="G42" i="17"/>
  <c r="C42" i="17"/>
  <c r="K41" i="17"/>
  <c r="J41" i="17"/>
  <c r="I41" i="17"/>
  <c r="C41" i="17"/>
  <c r="G41" i="17" s="1"/>
  <c r="K40" i="17"/>
  <c r="J40" i="17"/>
  <c r="I40" i="17"/>
  <c r="C40" i="17"/>
  <c r="G40" i="17" s="1"/>
  <c r="K39" i="17"/>
  <c r="J39" i="17"/>
  <c r="I39" i="17"/>
  <c r="C39" i="17"/>
  <c r="G39" i="17" s="1"/>
  <c r="K38" i="17"/>
  <c r="J38" i="17"/>
  <c r="I38" i="17"/>
  <c r="C38" i="17"/>
  <c r="G38" i="17" s="1"/>
  <c r="K37" i="17"/>
  <c r="J37" i="17"/>
  <c r="I37" i="17"/>
  <c r="C37" i="17"/>
  <c r="G37" i="17" s="1"/>
  <c r="K36" i="17"/>
  <c r="J36" i="17"/>
  <c r="I36" i="17"/>
  <c r="C36" i="17"/>
  <c r="G36" i="17" s="1"/>
  <c r="K35" i="17"/>
  <c r="J35" i="17"/>
  <c r="I35" i="17"/>
  <c r="C35" i="17"/>
  <c r="G35" i="17" s="1"/>
  <c r="K34" i="17"/>
  <c r="J34" i="17"/>
  <c r="I34" i="17"/>
  <c r="C34" i="17"/>
  <c r="G34" i="17" s="1"/>
  <c r="K33" i="17"/>
  <c r="J33" i="17"/>
  <c r="I33" i="17"/>
  <c r="C33" i="17"/>
  <c r="G33" i="17" s="1"/>
  <c r="K32" i="17"/>
  <c r="J32" i="17"/>
  <c r="I32" i="17"/>
  <c r="C32" i="17"/>
  <c r="G32" i="17" s="1"/>
  <c r="K31" i="17"/>
  <c r="J31" i="17"/>
  <c r="I31" i="17"/>
  <c r="C31" i="17"/>
  <c r="G31" i="17" s="1"/>
  <c r="K30" i="17"/>
  <c r="J30" i="17"/>
  <c r="I30" i="17"/>
  <c r="G30" i="17"/>
  <c r="C30" i="17"/>
  <c r="K29" i="17"/>
  <c r="J29" i="17"/>
  <c r="I29" i="17"/>
  <c r="C29" i="17"/>
  <c r="G29" i="17" s="1"/>
  <c r="K28" i="17"/>
  <c r="J28" i="17"/>
  <c r="I28" i="17"/>
  <c r="C28" i="17"/>
  <c r="G28" i="17" s="1"/>
  <c r="K27" i="17"/>
  <c r="J27" i="17"/>
  <c r="I27" i="17"/>
  <c r="C27" i="17"/>
  <c r="G27" i="17" s="1"/>
  <c r="K26" i="17"/>
  <c r="J26" i="17"/>
  <c r="I26" i="17"/>
  <c r="C26" i="17"/>
  <c r="G26" i="17" s="1"/>
  <c r="K25" i="17"/>
  <c r="J25" i="17"/>
  <c r="I25" i="17"/>
  <c r="C25" i="17"/>
  <c r="G25" i="17" s="1"/>
  <c r="K24" i="17"/>
  <c r="J24" i="17"/>
  <c r="I24" i="17"/>
  <c r="C24" i="17"/>
  <c r="G24" i="17" s="1"/>
  <c r="K23" i="17"/>
  <c r="J23" i="17"/>
  <c r="I23" i="17"/>
  <c r="C23" i="17"/>
  <c r="G23" i="17" s="1"/>
  <c r="K22" i="17"/>
  <c r="J22" i="17"/>
  <c r="I22" i="17"/>
  <c r="C22" i="17"/>
  <c r="G22" i="17" s="1"/>
  <c r="K21" i="17"/>
  <c r="J21" i="17"/>
  <c r="I21" i="17"/>
  <c r="C21" i="17"/>
  <c r="G21" i="17" s="1"/>
  <c r="K20" i="17"/>
  <c r="J20" i="17"/>
  <c r="I20" i="17"/>
  <c r="C20" i="17"/>
  <c r="G20" i="17" s="1"/>
  <c r="K19" i="17"/>
  <c r="J19" i="17"/>
  <c r="I19" i="17"/>
  <c r="C19" i="17"/>
  <c r="G19" i="17" s="1"/>
  <c r="K18" i="17"/>
  <c r="J18" i="17"/>
  <c r="I18" i="17"/>
  <c r="G18" i="17"/>
  <c r="C18" i="17"/>
  <c r="K17" i="17"/>
  <c r="J17" i="17"/>
  <c r="I17" i="17"/>
  <c r="C17" i="17"/>
  <c r="G17" i="17" s="1"/>
  <c r="K16" i="17"/>
  <c r="J16" i="17"/>
  <c r="I16" i="17"/>
  <c r="C16" i="17"/>
  <c r="G16" i="17" s="1"/>
  <c r="K15" i="17"/>
  <c r="J15" i="17"/>
  <c r="I15" i="17"/>
  <c r="C15" i="17"/>
  <c r="G15" i="17" s="1"/>
  <c r="K14" i="17"/>
  <c r="J14" i="17"/>
  <c r="I14" i="17"/>
  <c r="C14" i="17"/>
  <c r="G14" i="17" s="1"/>
  <c r="K13" i="17"/>
  <c r="J13" i="17"/>
  <c r="I13" i="17"/>
  <c r="C13" i="17"/>
  <c r="G13" i="17" s="1"/>
  <c r="K12" i="17"/>
  <c r="J12" i="17"/>
  <c r="I12" i="17"/>
  <c r="C12" i="17"/>
  <c r="G12" i="17" s="1"/>
  <c r="K11" i="17"/>
  <c r="J11" i="17"/>
  <c r="I11" i="17"/>
  <c r="C11" i="17"/>
  <c r="G11" i="17" s="1"/>
  <c r="K10" i="17"/>
  <c r="J10" i="17"/>
  <c r="I10" i="17"/>
  <c r="C10" i="17"/>
  <c r="G10" i="17" s="1"/>
  <c r="K9" i="17"/>
  <c r="J9" i="17"/>
  <c r="I9" i="17"/>
  <c r="C9" i="17"/>
  <c r="G9" i="17" s="1"/>
  <c r="K8" i="17"/>
  <c r="J8" i="17"/>
  <c r="I8" i="17"/>
  <c r="C8" i="17"/>
  <c r="G8" i="17" s="1"/>
  <c r="K7" i="17"/>
  <c r="J7" i="17"/>
  <c r="I7" i="17"/>
  <c r="C7" i="17"/>
  <c r="G7" i="17" s="1"/>
  <c r="K6" i="17"/>
  <c r="J6" i="17"/>
  <c r="I6" i="17"/>
  <c r="G6" i="17"/>
  <c r="C6" i="17"/>
  <c r="K5" i="17"/>
  <c r="J5" i="17"/>
  <c r="I5" i="17"/>
  <c r="C5" i="17"/>
  <c r="G5" i="17" s="1"/>
  <c r="K4" i="17"/>
  <c r="I4" i="17"/>
  <c r="C4" i="17"/>
  <c r="K3" i="17"/>
  <c r="I3" i="17"/>
  <c r="C3" i="17"/>
  <c r="K2" i="17"/>
  <c r="I2" i="17"/>
  <c r="C2" i="17"/>
  <c r="B31" i="13" l="1"/>
  <c r="O31" i="10" l="1"/>
  <c r="N31" i="10"/>
  <c r="C31" i="10"/>
  <c r="B31" i="10"/>
  <c r="S30" i="10"/>
  <c r="R30" i="10"/>
  <c r="Q30" i="10"/>
  <c r="P30" i="10"/>
  <c r="O30" i="10"/>
  <c r="N30" i="10"/>
  <c r="M30" i="10"/>
  <c r="M31" i="10" s="1"/>
  <c r="L30" i="10"/>
  <c r="L31" i="10" s="1"/>
  <c r="K30" i="10"/>
  <c r="K31" i="10" s="1"/>
  <c r="J30" i="10"/>
  <c r="J31" i="10" s="1"/>
  <c r="I30" i="10"/>
  <c r="I31" i="10" s="1"/>
  <c r="H30" i="10"/>
  <c r="H31" i="10" s="1"/>
  <c r="G30" i="10"/>
  <c r="F30" i="10"/>
  <c r="E30" i="10"/>
  <c r="D30" i="10"/>
  <c r="C30" i="10"/>
  <c r="B30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B28" i="10"/>
  <c r="O26" i="10"/>
  <c r="O32" i="10" s="1"/>
  <c r="N26" i="10"/>
  <c r="N32" i="10" s="1"/>
  <c r="M26" i="10"/>
  <c r="M32" i="10" s="1"/>
  <c r="L26" i="10"/>
  <c r="L32" i="10" s="1"/>
  <c r="K26" i="10"/>
  <c r="K32" i="10" s="1"/>
  <c r="J26" i="10"/>
  <c r="J32" i="10" s="1"/>
  <c r="I26" i="10"/>
  <c r="I32" i="10" s="1"/>
  <c r="C26" i="10"/>
  <c r="C32" i="10" s="1"/>
  <c r="B26" i="10"/>
  <c r="B32" i="10" s="1"/>
  <c r="T25" i="10"/>
  <c r="T26" i="10" s="1"/>
  <c r="S25" i="10"/>
  <c r="S26" i="10" s="1"/>
  <c r="R25" i="10"/>
  <c r="R26" i="10" s="1"/>
  <c r="Q25" i="10"/>
  <c r="Q26" i="10" s="1"/>
  <c r="P25" i="10"/>
  <c r="P26" i="10" s="1"/>
  <c r="O25" i="10"/>
  <c r="N25" i="10"/>
  <c r="M25" i="10"/>
  <c r="L25" i="10"/>
  <c r="K25" i="10"/>
  <c r="J25" i="10"/>
  <c r="I25" i="10"/>
  <c r="H25" i="10"/>
  <c r="H26" i="10" s="1"/>
  <c r="H32" i="10" s="1"/>
  <c r="G25" i="10"/>
  <c r="G26" i="10" s="1"/>
  <c r="F25" i="10"/>
  <c r="F26" i="10" s="1"/>
  <c r="E25" i="10"/>
  <c r="E26" i="10" s="1"/>
  <c r="D25" i="10"/>
  <c r="D26" i="10" s="1"/>
  <c r="C25" i="10"/>
  <c r="B25" i="10"/>
  <c r="V24" i="10"/>
  <c r="U24" i="10"/>
  <c r="V23" i="10"/>
  <c r="U23" i="10"/>
  <c r="V22" i="10"/>
  <c r="U22" i="10"/>
  <c r="V21" i="10"/>
  <c r="U21" i="10"/>
  <c r="V20" i="10"/>
  <c r="U20" i="10"/>
  <c r="V19" i="10"/>
  <c r="U19" i="10"/>
  <c r="V18" i="10"/>
  <c r="U18" i="10"/>
  <c r="V17" i="10"/>
  <c r="U17" i="10"/>
  <c r="V16" i="10"/>
  <c r="U16" i="10"/>
  <c r="V15" i="10"/>
  <c r="U15" i="10"/>
  <c r="V14" i="10"/>
  <c r="U14" i="10"/>
  <c r="V13" i="10"/>
  <c r="U13" i="10"/>
  <c r="V12" i="10"/>
  <c r="U12" i="10"/>
  <c r="V11" i="10"/>
  <c r="U11" i="10"/>
  <c r="V10" i="10"/>
  <c r="U10" i="10"/>
  <c r="V9" i="10"/>
  <c r="U9" i="10"/>
  <c r="V8" i="10"/>
  <c r="U8" i="10"/>
  <c r="V7" i="10"/>
  <c r="U7" i="10"/>
  <c r="V6" i="10"/>
  <c r="U6" i="10"/>
  <c r="V5" i="10"/>
  <c r="U5" i="10"/>
  <c r="V4" i="10"/>
  <c r="U4" i="10"/>
  <c r="V3" i="10"/>
  <c r="U3" i="10"/>
  <c r="V2" i="10"/>
  <c r="U2" i="10"/>
  <c r="G153" i="8"/>
  <c r="F153" i="8"/>
  <c r="E153" i="8"/>
  <c r="P30" i="9"/>
  <c r="J30" i="9"/>
  <c r="D31" i="10" l="1"/>
  <c r="D32" i="10"/>
  <c r="P32" i="10"/>
  <c r="P31" i="10"/>
  <c r="E32" i="10"/>
  <c r="E31" i="10"/>
  <c r="Q32" i="10"/>
  <c r="Q31" i="10"/>
  <c r="F32" i="10"/>
  <c r="F31" i="10"/>
  <c r="R32" i="10"/>
  <c r="R31" i="10"/>
  <c r="G32" i="10"/>
  <c r="G31" i="10"/>
  <c r="S32" i="10"/>
  <c r="S31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598F167-1E8F-4147-B926-8795B77A6E4C}" name="11" type="6" refreshedVersion="7" background="1" saveData="1">
    <textPr sourceFile="/Users/HW/OneDrive_University_of_Edinburgh/OneDrive - University of Edinburgh/PhD_Research/Species_Identification_meta-analysis/02_Inga_Target_Capture/01_raw_data/11.txt">
      <textFields count="2">
        <textField/>
        <textField/>
      </textFields>
    </textPr>
  </connection>
  <connection id="2" xr16:uid="{89F52AFF-8120-6E4E-B464-96230D11CACF}" name="each_gene_length" type="6" refreshedVersion="7" background="1" saveData="1">
    <textPr sourceFile="/Users/HW/OneDrive_University_of_Edinburgh/OneDrive - University of Edinburgh/PhD_Research/Species_Identification_meta-analysis/04_Geonoma_Target_Capture/01_raw_data/each_gene_length.txt" space="1" consecutive="1">
      <textFields count="2">
        <textField/>
        <textField/>
      </textFields>
    </textPr>
  </connection>
  <connection id="3" xr16:uid="{6871EF5B-B259-D04F-9ED5-3F45B204657F}" name="Number_of_spps_mono_by_single_gene1" type="6" refreshedVersion="7" background="1" saveData="1">
    <textPr sourceFile="/Users/HW/OneDrive_University_of_Edinburgh/OneDrive - University of Edinburgh/PhD_Research/Species_Identification_meta-analysis/02_Inga_Target_Capture/05_down_sampling/Number_of_spps_mono_by_single_gene.list">
      <textFields>
        <textField/>
      </textFields>
    </textPr>
  </connection>
  <connection id="4" xr16:uid="{17B35C6D-C03A-A94A-8E64-E4EC5451D6C5}" name="single_gene_nuc_div" type="6" refreshedVersion="7" background="1" saveData="1">
    <textPr sourceFile="/Users/HW/OneDrive_University_of_Edinburgh/OneDrive - University of Edinburgh/PhD_Research/Species_Identification_meta-analysis/04_Geonoma_Target_Capture/06_nuc_div/single_gene_nuc_div.txt">
      <textFields count="2">
        <textField/>
        <textField/>
      </textFields>
    </textPr>
  </connection>
  <connection id="5" xr16:uid="{0859601D-B999-0749-90FC-4095AA943449}" name="single_gene_performace" type="6" refreshedVersion="7" background="1" saveData="1">
    <textPr sourceFile="/Users/HW/OneDrive_University_of_Edinburgh/OneDrive - University of Edinburgh/PhD_Research/Species_Identification_meta-analysis/04_Geonoma_Target_Capture/05_down_sampling/single_gene_performace.txt" space="1" consecutive="1">
      <textFields count="2">
        <textField/>
        <textField/>
      </textFields>
    </textPr>
  </connection>
  <connection id="6" xr16:uid="{EBAB04F6-94A0-1144-B64F-1D1BB756D1D9}" name="single_gene_SSSNP_number" type="6" refreshedVersion="7" background="1" saveData="1">
    <textPr sourceFile="/Users/HW/OneDrive_University_of_Edinburgh/OneDrive - University of Edinburgh/PhD_Research/Species_Identification_meta-analysis/04_Geonoma_Target_Capture/03_output/single_gene_SSSNP_number.txt">
      <textFields count="2">
        <textField/>
        <textField/>
      </textFields>
    </textPr>
  </connection>
  <connection id="7" xr16:uid="{D29D073C-8E68-8B49-8B31-E1E8D2A44ADB}" name="wilcox_test.all_genus1" type="6" refreshedVersion="8" background="1" saveData="1">
    <textPr sourceFile="/Users/HW/Library/CloudStorage/OneDrive-UniversityofEdinburgh/PhD_Research/Species_Identification_meta-analysis/Overview_all_genus/wilcox_test.all_genus.txt" decimal="," thousands=" ">
      <textFields count="2">
        <textField/>
        <textField/>
      </textFields>
    </textPr>
  </connection>
</connections>
</file>

<file path=xl/sharedStrings.xml><?xml version="1.0" encoding="utf-8"?>
<sst xmlns="http://schemas.openxmlformats.org/spreadsheetml/2006/main" count="4563" uniqueCount="1845">
  <si>
    <t>No</t>
  </si>
  <si>
    <t>Yes</t>
  </si>
  <si>
    <t>Antirrhinum</t>
  </si>
  <si>
    <t>Running time</t>
  </si>
  <si>
    <t>Inga</t>
  </si>
  <si>
    <t>Salix</t>
  </si>
  <si>
    <t>Geonoma</t>
  </si>
  <si>
    <t>Euphrasia</t>
  </si>
  <si>
    <t>Syagrus</t>
  </si>
  <si>
    <t>Artocarpus</t>
  </si>
  <si>
    <t>Commiphora</t>
  </si>
  <si>
    <t>42s</t>
  </si>
  <si>
    <t>Brownea</t>
  </si>
  <si>
    <t>Quercus</t>
  </si>
  <si>
    <t>Aesculus</t>
  </si>
  <si>
    <t>Linaria</t>
  </si>
  <si>
    <t>Bee_orchid</t>
  </si>
  <si>
    <t>Tsuga</t>
  </si>
  <si>
    <t>Vitis</t>
  </si>
  <si>
    <t>Polemonium</t>
  </si>
  <si>
    <t>Linanthus</t>
  </si>
  <si>
    <t>Cornus</t>
  </si>
  <si>
    <t>Capurodendron</t>
  </si>
  <si>
    <t>Genus</t>
  </si>
  <si>
    <t>WGS</t>
  </si>
  <si>
    <t>GBS</t>
  </si>
  <si>
    <t>Diapensiaceae</t>
  </si>
  <si>
    <t>Taxus</t>
  </si>
  <si>
    <t>Camellia</t>
  </si>
  <si>
    <t>Attalea</t>
  </si>
  <si>
    <t>Dicerandra</t>
  </si>
  <si>
    <t>Transcriptome</t>
  </si>
  <si>
    <t>Lupinus</t>
  </si>
  <si>
    <t>Sarracenia</t>
  </si>
  <si>
    <t>Mimulus</t>
  </si>
  <si>
    <t>Leptosiphon</t>
  </si>
  <si>
    <t>Note</t>
  </si>
  <si>
    <t>RAD_Seq</t>
  </si>
  <si>
    <t>Ophrys</t>
  </si>
  <si>
    <t>Genus_name</t>
  </si>
  <si>
    <t>Morph_types</t>
  </si>
  <si>
    <t>No.Samples</t>
  </si>
  <si>
    <t>No.Species</t>
  </si>
  <si>
    <t>No.Spps (N&gt;1)</t>
  </si>
  <si>
    <t>Num_Monophyletic</t>
  </si>
  <si>
    <t>Monophyletic_Ratio</t>
  </si>
  <si>
    <t>Seq_Method</t>
  </si>
  <si>
    <t>Classification</t>
  </si>
  <si>
    <t>Data_Source_Citation</t>
  </si>
  <si>
    <t>Brownea_1</t>
  </si>
  <si>
    <t>Woody</t>
  </si>
  <si>
    <t>ddRAD</t>
  </si>
  <si>
    <t>Angiosperm</t>
  </si>
  <si>
    <t>Schley et al., Mol. Eco., 2020</t>
  </si>
  <si>
    <t>Juglans_1</t>
  </si>
  <si>
    <t>Peng Zhao, Mol. Phy. Evol., 2018</t>
  </si>
  <si>
    <t>Iris</t>
  </si>
  <si>
    <t>Herbaceous</t>
  </si>
  <si>
    <t>Zalmat, A. S., Am. J. Bot., 2021</t>
  </si>
  <si>
    <t>Triticum</t>
  </si>
  <si>
    <t>Do Yoon Hyun, Fron. in Plant Sci, 2020</t>
  </si>
  <si>
    <t>Euphrasia_2</t>
  </si>
  <si>
    <t>Ding</t>
  </si>
  <si>
    <t>Oreocarya</t>
  </si>
  <si>
    <t>genome skimming</t>
  </si>
  <si>
    <t>LEE A. RIPMA, Appl. in Pla. Sci., 2014</t>
  </si>
  <si>
    <t>Pomaderris </t>
  </si>
  <si>
    <t>Target Capture</t>
  </si>
  <si>
    <t>Francis J. Nge, Mol. Phy. Evol., 2021</t>
  </si>
  <si>
    <t>Viola</t>
  </si>
  <si>
    <t>Sungkyu Park, Front. Pla. Sci., 2017</t>
  </si>
  <si>
    <t>Euphrasia_1</t>
  </si>
  <si>
    <t>Hannes</t>
  </si>
  <si>
    <t>Paris</t>
  </si>
  <si>
    <t>Yunheng Ji, Front. Pla. Sci., 2022</t>
  </si>
  <si>
    <t>Lens </t>
  </si>
  <si>
    <t>Melissa M. L. Wong, PLOSONE, 2015</t>
  </si>
  <si>
    <t>Brownea_2</t>
  </si>
  <si>
    <t>Loricaria</t>
  </si>
  <si>
    <t>Martha Kandziora, Front. Pla. Sci., 2022</t>
  </si>
  <si>
    <t>Tibouchina </t>
  </si>
  <si>
    <t>Jantzen J.R., Appl. in Pla. Sci., 2019</t>
  </si>
  <si>
    <t>Fothergilla </t>
  </si>
  <si>
    <t>Zhe-Chen Qi, JSE, 2015</t>
  </si>
  <si>
    <t>Mrysine</t>
  </si>
  <si>
    <t>RAD</t>
  </si>
  <si>
    <t>Marc S. Appelhans, JSE, 2020</t>
  </si>
  <si>
    <t>Megistostegium </t>
  </si>
  <si>
    <t>Margaret M. Hanes, Ecol. and Evol., 2021</t>
  </si>
  <si>
    <t>Amaranthus </t>
  </si>
  <si>
    <t>Markus G. Stetter, Mol. Phy. Evol., 2017</t>
  </si>
  <si>
    <t>Canarium</t>
  </si>
  <si>
    <t>Sarah Federman, PLOSONE, 2018</t>
  </si>
  <si>
    <t>Aichryson </t>
  </si>
  <si>
    <t>Philipp Hühn, Mol. Phy. and Evo., 2022</t>
  </si>
  <si>
    <t>Calytrix </t>
  </si>
  <si>
    <t>Francis J. Nge, Am. J. Bot., 2021</t>
  </si>
  <si>
    <t>Cyperus</t>
  </si>
  <si>
    <t>Larridon, I., Fron. in Plant Sci, 2019</t>
  </si>
  <si>
    <t>Vitis_1</t>
  </si>
  <si>
    <t>Laura L. Klein, Am. J. Bot., 2017</t>
  </si>
  <si>
    <t>Draba</t>
  </si>
  <si>
    <t>Ingrid E. Jordon-Thaden, Appl. Plant Sci., 2020</t>
  </si>
  <si>
    <t>Tolpis</t>
  </si>
  <si>
    <t>MSG</t>
  </si>
  <si>
    <t>M. E. Mort, Am. J. Bot., 2015</t>
  </si>
  <si>
    <t>Nyssa </t>
  </si>
  <si>
    <t>Zhou, Mol. Phy. and Evo., 2018</t>
  </si>
  <si>
    <t>Ledebouria </t>
  </si>
  <si>
    <t>Cody Coyotee Howard, Mol. Phy. and Evo., 2021</t>
  </si>
  <si>
    <t>Salvia_1</t>
  </si>
  <si>
    <t>Sabina Irene Lara-Cabrera, Front. Pla. Sci., 2021</t>
  </si>
  <si>
    <t>Gaynor, JSEm 2020</t>
  </si>
  <si>
    <t>Planchonella </t>
  </si>
  <si>
    <t>3 markers</t>
  </si>
  <si>
    <t>ULF SWENSON, Syst. Biol, 2019</t>
  </si>
  <si>
    <t>Nepenthes_1</t>
  </si>
  <si>
    <t>Morphy B., Mol. Phylogenet. Evol., 2020</t>
  </si>
  <si>
    <t>Cereus </t>
  </si>
  <si>
    <t>ddRAD </t>
  </si>
  <si>
    <t>Juliana Rodrigues Bombonato,  Mol. Phy. Evol., 2020</t>
  </si>
  <si>
    <t>Madeline A. Chase, Am. J. Bot., 2017</t>
  </si>
  <si>
    <t>Oreocharis </t>
  </si>
  <si>
    <t>Hanghui Kong, Syst. Biol., 2022</t>
  </si>
  <si>
    <t>Micromeria </t>
  </si>
  <si>
    <t>Manuel Curto, Mol. Phy. Evol., 2018</t>
  </si>
  <si>
    <t>Prunus</t>
  </si>
  <si>
    <t>Na Su, Front. Pla. Sci., 2021</t>
  </si>
  <si>
    <t>Rosa</t>
  </si>
  <si>
    <t>KEVIN DEBRAY, Syst. Bio., 2022</t>
  </si>
  <si>
    <t>Antirrhinum_1</t>
  </si>
  <si>
    <t>Daucus_1</t>
  </si>
  <si>
    <t>CARLOS ARBIZU, Am. J. Bot., 2014</t>
  </si>
  <si>
    <t>Capurodendron </t>
  </si>
  <si>
    <t>Camille Christe, Mol. Phy. Evol., 2021</t>
  </si>
  <si>
    <t>Camellia_1</t>
  </si>
  <si>
    <t>Plantago </t>
  </si>
  <si>
    <t>Gustavo Hassemer, Mol. Phy. and Evo., 2019</t>
  </si>
  <si>
    <t>Cornus </t>
  </si>
  <si>
    <t>Kira Lindelof, JSE, 2020</t>
  </si>
  <si>
    <t>Juglans_2</t>
  </si>
  <si>
    <t>Xian-Yun Mu, Mol. Phy. and Evo., 2020</t>
  </si>
  <si>
    <t>Iochrominae </t>
  </si>
  <si>
    <t>Daniel J. Gates, Mol. Phy. Evol., 2018</t>
  </si>
  <si>
    <t>Citharexylum </t>
  </si>
  <si>
    <t>Frost, L. A., Am. J. Bot., 2021</t>
  </si>
  <si>
    <t>Diplostephium </t>
  </si>
  <si>
    <t>Oscar M. Vargas, New Phytol, 2017</t>
  </si>
  <si>
    <t>Helianthus_2</t>
  </si>
  <si>
    <t>G. J. Baute, Am. J. Bot., 2016</t>
  </si>
  <si>
    <t>Hemerocallis </t>
  </si>
  <si>
    <t>Shun K. Hirota, Mol. Phy. and Evo., 2021</t>
  </si>
  <si>
    <t>Lupinus </t>
  </si>
  <si>
    <t>NATALIA CONTRERAS-ORTIZ, Botanical Journal of the Linnean Society, 2018</t>
  </si>
  <si>
    <t>Quercus_White_oak_2</t>
  </si>
  <si>
    <t>Kasey K. Pham, Genome, 2017</t>
  </si>
  <si>
    <t>EFFREY P. ROSE, Syst. Biol, 2021</t>
  </si>
  <si>
    <t>James A. Nicholls, Fron. in Plant Sci, 2015</t>
  </si>
  <si>
    <t>Sarracenia </t>
  </si>
  <si>
    <t>Jessica D. Stephens, Mol. Phy. Evol., 2015</t>
  </si>
  <si>
    <t>Artocarpus </t>
  </si>
  <si>
    <t>ELLIOT M. GARDNER, Sys. Bio., 2021</t>
  </si>
  <si>
    <t>Euphorbia </t>
  </si>
  <si>
    <t>Tamara Villaverde, New Phyto., 2018</t>
  </si>
  <si>
    <t>Coffea_2</t>
  </si>
  <si>
    <t> ean-Claude Charr, Mol. Phy. Evol., 2020</t>
  </si>
  <si>
    <t>Salvia_2</t>
  </si>
  <si>
    <t>Jeffrey P. Rose, Front. Pla. Sci., 2021</t>
  </si>
  <si>
    <t>Solidago</t>
  </si>
  <si>
    <t>Scalesia</t>
  </si>
  <si>
    <t>Fernandez-Mazuecos, M., Curr Biol, 2020</t>
  </si>
  <si>
    <t>Isodon</t>
  </si>
  <si>
    <t>Miho Ogishima, PSB, 2019</t>
  </si>
  <si>
    <t>Helianthemum </t>
  </si>
  <si>
    <t>Sara Martín-Hernanz, Fron. in Plant Sci, 2019</t>
  </si>
  <si>
    <t>Quercus_sec._Quercus</t>
  </si>
  <si>
    <t>Sorel Fitz-Gibbon, Genome, 2017</t>
  </si>
  <si>
    <t>Oriane Loiseau, Frontiers in  Plant Science, 2019</t>
  </si>
  <si>
    <t>Asarum</t>
  </si>
  <si>
    <t>Yudai Okuyama, Ann. Bot., 2020</t>
  </si>
  <si>
    <t>Argyranthemum </t>
  </si>
  <si>
    <t>Oliver W. White, New Phyt., 2020</t>
  </si>
  <si>
    <t>Populus_2</t>
  </si>
  <si>
    <t>Yachao Wang, Front. Pla. Sci., 2022</t>
  </si>
  <si>
    <t>Micranthes</t>
  </si>
  <si>
    <t>Rebecca L. Stubbs, Front. Pla. Sci., 2020</t>
  </si>
  <si>
    <t>Juglans_3</t>
  </si>
  <si>
    <t>2b-RAD</t>
  </si>
  <si>
    <t>X. Y. Mu, Fron. in Plant Sci, 2017</t>
  </si>
  <si>
    <t>Ophrys_2</t>
  </si>
  <si>
    <t>lvatore Cozzolino, JSE, 2019</t>
  </si>
  <si>
    <t>Stewartia</t>
  </si>
  <si>
    <t>Han-Yang Lin, Mol. Phy. and Evo., 2019</t>
  </si>
  <si>
    <t>Pedicularis</t>
  </si>
  <si>
    <t>Eaton, Syst. Biol., 2013</t>
  </si>
  <si>
    <t>Barleria</t>
  </si>
  <si>
    <t>Robert Comito, Mol. Phy. and Evo., 2022</t>
  </si>
  <si>
    <t>Hosta</t>
  </si>
  <si>
    <t>Mi-Jeong Yoo, Front. Pla. Sci., 2021</t>
  </si>
  <si>
    <t>Diabelia</t>
  </si>
  <si>
    <t>Xiulong Ke, JSE,2021</t>
  </si>
  <si>
    <t>Platanthera</t>
  </si>
  <si>
    <t>Eranga Wettewa, Mol. Phy. Evol., 2021</t>
  </si>
  <si>
    <t>Shoreeae </t>
  </si>
  <si>
    <t>Jacqueline Heckenhauer, Mol. Phy. Evol., 2018</t>
  </si>
  <si>
    <t>Nepenthes_2</t>
  </si>
  <si>
    <t>RAD/Transcriptome</t>
  </si>
  <si>
    <t>Mathias Scharmann, Mol. Phy. and Evo., 2021</t>
  </si>
  <si>
    <t>Bambusoideae_1</t>
  </si>
  <si>
    <t>X. Q. Wang, Sci. Rep., 2017</t>
  </si>
  <si>
    <t>Quercus_White_oak</t>
  </si>
  <si>
    <t>John D. McVay, Genome, 2017</t>
  </si>
  <si>
    <t>Morgan R. Gostel, JSE, 2015</t>
  </si>
  <si>
    <t>Triodia </t>
  </si>
  <si>
    <t>Benjamin M. ANDERSON, PLOSONE, 2017</t>
  </si>
  <si>
    <t>Passiflora_sect_Decaloba </t>
  </si>
  <si>
    <t>Serena Acha, Mol. Phy. and Evo., 2021</t>
  </si>
  <si>
    <t>Penstemon</t>
  </si>
  <si>
    <t>Wessinger, C. A., Am. J. Bot., 2016</t>
  </si>
  <si>
    <t>Camelina </t>
  </si>
  <si>
    <t>Jordan R. Brock, Mol. Phy. Evol., 2018</t>
  </si>
  <si>
    <t>Ulmus</t>
  </si>
  <si>
    <t>Alan T. Whittemore, Syst. Biol.,2021</t>
  </si>
  <si>
    <t>Fuirena</t>
  </si>
  <si>
    <t>Julian R. Starr, JSE,2021</t>
  </si>
  <si>
    <t>Anthonotha </t>
  </si>
  <si>
    <t>Dario I. Ojeda, bioRxiv, 2019</t>
  </si>
  <si>
    <t>Pterocarya </t>
  </si>
  <si>
    <t>Yi-Gang Song, Plants, 2020</t>
  </si>
  <si>
    <t>Phytelephas </t>
  </si>
  <si>
    <t>Sebastia ́n Escobar, Mol. Phy. and Evo., 2022</t>
  </si>
  <si>
    <t>Antirrhinum_2</t>
  </si>
  <si>
    <t>Ana Otero, Front. Pla. Sci., 2021</t>
  </si>
  <si>
    <t>Trichophorum </t>
  </si>
  <si>
    <t>Étienne Léveillé-Bourret, Mol. Phy. and Evo., 2020</t>
  </si>
  <si>
    <t>Vitis_2</t>
  </si>
  <si>
    <t>Zhi-Yao Ma, Mol. Phy. Evol., 2020</t>
  </si>
  <si>
    <t>Quercus_sec._Virentes </t>
  </si>
  <si>
    <t>Jeannine, Mol. Eco., 2015</t>
  </si>
  <si>
    <t>Melicope</t>
  </si>
  <si>
    <t>Claudia Paetzold, Fron. in Plant Sci, 2019</t>
  </si>
  <si>
    <t>Erythroxylum</t>
  </si>
  <si>
    <t>Dawson M. White, Am. J. Bot., 2019</t>
  </si>
  <si>
    <t>Lithospermum</t>
  </si>
  <si>
    <t>James Cohen, Mol. Phy. and Evo., 2022</t>
  </si>
  <si>
    <t>Helianthus_1</t>
  </si>
  <si>
    <t>JESSICA D. STEPHENS, Am. J. Bot., 2015</t>
  </si>
  <si>
    <t>Eutrema</t>
  </si>
  <si>
    <t>Yi Wang, JSE,2022</t>
  </si>
  <si>
    <t>Betula</t>
  </si>
  <si>
    <t>Nian Wang, Mol. Phy. Evol., 2020</t>
  </si>
  <si>
    <t>Linaria </t>
  </si>
  <si>
    <t>MARIO FERNÁNDEZ-MAZUECOS, Syst. Biol, 2018</t>
  </si>
  <si>
    <t>Daucus_2</t>
  </si>
  <si>
    <t>Fernando, Bot. J. Linn. Soc., 2019</t>
  </si>
  <si>
    <t>Juniperus </t>
  </si>
  <si>
    <t>Kathryn A. Uckele, Mol. Phy. Evol., 2021</t>
  </si>
  <si>
    <t>Populus_1</t>
  </si>
  <si>
    <t>Mingcheng Wang, New Phyto. 2020</t>
  </si>
  <si>
    <t>Panax </t>
  </si>
  <si>
    <t>Mingmei Zhou, Mol. Phy. Evol., 2020</t>
  </si>
  <si>
    <t>Primula </t>
  </si>
  <si>
    <t>F.C. Boucher, Mol. Phy. Evol., 2016</t>
  </si>
  <si>
    <t>Boechera</t>
  </si>
  <si>
    <t>Petalidium </t>
  </si>
  <si>
    <t>Erin A. Tripp, Eco &amp; Evo, 2017</t>
  </si>
  <si>
    <t>Lentil</t>
  </si>
  <si>
    <t>Marta Liber, Fron. in Plant Sci, 2021</t>
  </si>
  <si>
    <t>Coffea_1</t>
  </si>
  <si>
    <t>Perla Hamon, Mol. Phy. Evol., 2017</t>
  </si>
  <si>
    <t>Facchinia</t>
  </si>
  <si>
    <t>M. S. Dillenberger, Mol. Phy. Evol., 2017</t>
  </si>
  <si>
    <t>Homogyne </t>
  </si>
  <si>
    <t>Michael A. Gerschwitz‐Eidt, Alpine Botany, 2018</t>
  </si>
  <si>
    <t>Ipomoea</t>
  </si>
  <si>
    <t>Pablo Munoz-Rodrıguez, New Phyt., 2022</t>
  </si>
  <si>
    <t>Cassiope </t>
  </si>
  <si>
    <t>Yan Hou, Mol. Phy. Evol., 2015</t>
  </si>
  <si>
    <t>Myricaceae </t>
  </si>
  <si>
    <t>Liu, PloSOne, 2015</t>
  </si>
  <si>
    <t>Diapensia</t>
  </si>
  <si>
    <t>Yan Hou, PLOSONE, 2015</t>
  </si>
  <si>
    <t>Camellia_2</t>
  </si>
  <si>
    <t>H. Yang, PLOSONE, 2016</t>
  </si>
  <si>
    <t>Bambusoideae_2</t>
  </si>
  <si>
    <t>X. Q. Wang, Mol. Ecol., 2013</t>
  </si>
  <si>
    <t>Salix_C_V</t>
  </si>
  <si>
    <t>N. D. Wagner, Eco. and Evo., 2018</t>
  </si>
  <si>
    <t>Carex</t>
  </si>
  <si>
    <t>Tamara Villaverde, JSE, 2020</t>
  </si>
  <si>
    <t>Phoebe </t>
  </si>
  <si>
    <t>Xin Ding, JSE, 2019</t>
  </si>
  <si>
    <t>Hippocastaneae </t>
  </si>
  <si>
    <t>Zhi-Yuan Du, Mol. Phy. and Evo., 2020</t>
  </si>
  <si>
    <t>Salix_HengDuan</t>
  </si>
  <si>
    <t>Li He, JSE, 2020</t>
  </si>
  <si>
    <t>Castanea </t>
  </si>
  <si>
    <t>Elizabeth L. Spriggs, Am. J. Bot., 2021 </t>
  </si>
  <si>
    <t>Diospyros</t>
  </si>
  <si>
    <t>Alex G. Linan, Mol. Eco., 2021</t>
  </si>
  <si>
    <t>Gymnadenia </t>
  </si>
  <si>
    <t>Richard M. Bateman, Syst. Biol.,2021</t>
  </si>
  <si>
    <t>Iberodes</t>
  </si>
  <si>
    <t>Ana Otero, Mol. Eco., 2022</t>
  </si>
  <si>
    <t>Ophrys_1</t>
  </si>
  <si>
    <t>Bateman, Ann. of Bot., 2018</t>
  </si>
  <si>
    <t>Roscoea</t>
  </si>
  <si>
    <t>Jianli Zhao, Mol. Phy. and Evo., 2021</t>
  </si>
  <si>
    <t>Dioscorea yams</t>
  </si>
  <si>
    <t>Marybel Soto Gomez, Appl. in Pla. Sci., 2019</t>
  </si>
  <si>
    <t>Isomacrolobium</t>
  </si>
  <si>
    <t>Dario I. Ojeda, Mol. Phy. Evol., 2019</t>
  </si>
  <si>
    <t>Oxalis</t>
  </si>
  <si>
    <t>ROSWITHA SCHMICKL, Mol. Eco. Resource, 2016</t>
  </si>
  <si>
    <t>Paullinieae </t>
  </si>
  <si>
    <t>Joyce G. chery, Appl. in Pla. Sci., 2017</t>
  </si>
  <si>
    <t>Wenbin Zhou, Syst. Biol.,2022</t>
  </si>
  <si>
    <t>Cardamine</t>
  </si>
  <si>
    <t>Marek Šlenker, Front. Pla. Sci., 2021</t>
  </si>
  <si>
    <t>Dubyaea</t>
  </si>
  <si>
    <t>Liansheng Xu, Mol. Phy. and Evo., 2021</t>
  </si>
  <si>
    <t>Ceratopteris </t>
  </si>
  <si>
    <t>Fern</t>
  </si>
  <si>
    <t>Sylvia P. Kinosian, Mol. Phy. Evol., 2020</t>
  </si>
  <si>
    <t>Alsophila</t>
  </si>
  <si>
    <t>Shiyong Dong, Mol. Phy. and Evo., 2019</t>
  </si>
  <si>
    <t>Gymnosphaera </t>
  </si>
  <si>
    <t>Picea</t>
  </si>
  <si>
    <t>Gymnosperm</t>
  </si>
  <si>
    <t>Shuo Feng, New Phyt., 2018</t>
  </si>
  <si>
    <t>Yuan-Yuan Feng, Mol. Phy. Evol., 2020</t>
  </si>
  <si>
    <t>Torreya </t>
  </si>
  <si>
    <t>Wenbin Zhou, JSE,2022</t>
  </si>
  <si>
    <t>Pinus</t>
  </si>
  <si>
    <t>Colin Jackson, Mol. Ecol. Res., 2021</t>
  </si>
  <si>
    <t>Pinus_sec._Australes</t>
  </si>
  <si>
    <t>Gymnosperms </t>
  </si>
  <si>
    <t>David S. Gernandt, Am. J. Bot., 2018</t>
  </si>
  <si>
    <t> Sphagnum </t>
  </si>
  <si>
    <t>Moss</t>
  </si>
  <si>
    <t>Aaron M. Duffy, Am. J. Bot., 2020</t>
  </si>
  <si>
    <t>Physcomitrium</t>
  </si>
  <si>
    <t>Rafael Medina, JSE, 2019</t>
  </si>
  <si>
    <t>Total genera</t>
  </si>
  <si>
    <t>MR&gt;75</t>
  </si>
  <si>
    <t>% MR&gt;75</t>
  </si>
  <si>
    <t>KIB</t>
  </si>
  <si>
    <t>Twyford</t>
  </si>
  <si>
    <t>Chris</t>
  </si>
  <si>
    <t>Dataset_No</t>
  </si>
  <si>
    <t>Family</t>
  </si>
  <si>
    <t>Sequencing method</t>
  </si>
  <si>
    <t>Query_to_plastid_databases</t>
  </si>
  <si>
    <t>No.Samples (exclude outgrooup)</t>
  </si>
  <si>
    <t>No.Spps (multi-sampled)</t>
  </si>
  <si>
    <t>Total_No.Spp_in_Genus</t>
  </si>
  <si>
    <t>Sampled/Total(%)</t>
  </si>
  <si>
    <t>Total_No_SNP</t>
  </si>
  <si>
    <t>No_spp_mono_all_data_IQ_tree</t>
  </si>
  <si>
    <t>Species_mono (%)</t>
  </si>
  <si>
    <t>Selected_for_down_sampling</t>
  </si>
  <si>
    <r>
      <t>No_species_has_SSSNPs</t>
    </r>
    <r>
      <rPr>
        <sz val="14"/>
        <color rgb="FF000000"/>
        <rFont val="Calibri"/>
        <family val="2"/>
        <scheme val="minor"/>
      </rPr>
      <t>≥</t>
    </r>
    <r>
      <rPr>
        <sz val="12"/>
        <color rgb="FF000000"/>
        <rFont val="Calibri"/>
        <family val="2"/>
        <scheme val="minor"/>
      </rPr>
      <t>1</t>
    </r>
  </si>
  <si>
    <t>Proportion_Species_has_SSSNPs≥1</t>
  </si>
  <si>
    <t>Proportion of species lacking SSSNP</t>
  </si>
  <si>
    <t>No_species_mono_all_data_rapid_tree</t>
  </si>
  <si>
    <t>Maximal_No_species_discriminated_down-sampling</t>
  </si>
  <si>
    <t>Maximal_No_species_discriminated_by_single_gene</t>
  </si>
  <si>
    <t>Total_number_loci</t>
  </si>
  <si>
    <t>Avg_locus_length</t>
  </si>
  <si>
    <t>Outgroup_used_IQ_tree</t>
  </si>
  <si>
    <t>Plantaginaceae</t>
  </si>
  <si>
    <t>RAD_seq/GBS</t>
  </si>
  <si>
    <t>-</t>
  </si>
  <si>
    <t>YES</t>
  </si>
  <si>
    <t>Antirrhinum_valentinum</t>
  </si>
  <si>
    <t>Fabaceae</t>
  </si>
  <si>
    <t>Target_Capture</t>
  </si>
  <si>
    <t>No hit</t>
  </si>
  <si>
    <t>Zygia_mediana</t>
  </si>
  <si>
    <t>Euphrasia_WGS</t>
  </si>
  <si>
    <t>Orobanchaceae</t>
  </si>
  <si>
    <t>Euphrasia_vigursii</t>
  </si>
  <si>
    <t>Arecaceae</t>
  </si>
  <si>
    <t>68bp hit</t>
  </si>
  <si>
    <t>Wettinia_maynensis,Asterogyne_guianensis</t>
  </si>
  <si>
    <t>Salicaceae</t>
  </si>
  <si>
    <t>Match Salix and Populus chloroplast genomes</t>
  </si>
  <si>
    <t>S_triandra_10312</t>
  </si>
  <si>
    <t>(HDM)</t>
  </si>
  <si>
    <t>Taxaceae</t>
  </si>
  <si>
    <t>Emei_type</t>
  </si>
  <si>
    <t>Theaceae</t>
  </si>
  <si>
    <t>Camellia_costei</t>
  </si>
  <si>
    <t>Att_nuc_P002WH051377_APP</t>
  </si>
  <si>
    <t>3 spps have 0 SSSNPs but resolve as monophyletic</t>
  </si>
  <si>
    <t>Sya_sch_P002WB061306_APP</t>
  </si>
  <si>
    <t>Moraceae</t>
  </si>
  <si>
    <t>Batocarpus_costaricensis_GW1463</t>
  </si>
  <si>
    <t>Burseraceae</t>
  </si>
  <si>
    <t>Bursera_simaruba</t>
  </si>
  <si>
    <t>Paloue-princeps_S28_L001</t>
  </si>
  <si>
    <t>Lamiaceae</t>
  </si>
  <si>
    <t>Monarda_punctata</t>
  </si>
  <si>
    <t>Different taxonmy used in this study</t>
  </si>
  <si>
    <t>Quercus_sub_Virentes</t>
  </si>
  <si>
    <t>Fagaceae</t>
  </si>
  <si>
    <t>Match chloroplast genome in several non-Quercus taxa</t>
  </si>
  <si>
    <t>Quercus_chrysolepis</t>
  </si>
  <si>
    <t xml:space="preserve">High missing data; fail to build down-sampled phylogeny </t>
  </si>
  <si>
    <t>Linaria_bipartita</t>
  </si>
  <si>
    <t xml:space="preserve">Sapindaceae </t>
  </si>
  <si>
    <t>~2.7k cholroplast genome hit</t>
  </si>
  <si>
    <t>Acer_rubrum</t>
  </si>
  <si>
    <t>Orchidaceae</t>
  </si>
  <si>
    <t>Pinaceae</t>
  </si>
  <si>
    <t>1426bp Tsuga cholroplast genome hit</t>
  </si>
  <si>
    <t>Pseudolarix_amabilis</t>
  </si>
  <si>
    <t>Vitaceae</t>
  </si>
  <si>
    <t>Vitis_shuttleworthii</t>
  </si>
  <si>
    <t>Polemoniaceae</t>
  </si>
  <si>
    <t>Acanthogilia_gloriosa</t>
  </si>
  <si>
    <t>Leptosiphon_harknessii</t>
  </si>
  <si>
    <t>Cornaceae</t>
  </si>
  <si>
    <t>~1.2k cholroplast genome hit</t>
  </si>
  <si>
    <t>Cornus_amomum</t>
  </si>
  <si>
    <t>(BW)</t>
  </si>
  <si>
    <t>Sarraceniaceae</t>
  </si>
  <si>
    <t>Heliamphora_minor</t>
  </si>
  <si>
    <t>Sapotaceae</t>
  </si>
  <si>
    <t>Tsebona macrantha</t>
  </si>
  <si>
    <t>Phrymaceae</t>
  </si>
  <si>
    <t>~800bp cholroplast genome hit</t>
  </si>
  <si>
    <t>Mimulus_kelloggii</t>
  </si>
  <si>
    <t>Linanthus_pungens_white_A61</t>
  </si>
  <si>
    <r>
      <t xml:space="preserve">Removed early on due t low number of samples in </t>
    </r>
    <r>
      <rPr>
        <i/>
        <sz val="12"/>
        <color rgb="FF000000"/>
        <rFont val="Calibri"/>
        <family val="2"/>
        <scheme val="minor"/>
      </rPr>
      <t>Diapensia</t>
    </r>
  </si>
  <si>
    <t>Too high level &gt;90% missing data, can't conduct most of the analysis</t>
  </si>
  <si>
    <t>Total_no_spps (n&gt;1)</t>
  </si>
  <si>
    <t>No_SNPs</t>
  </si>
  <si>
    <t>All_data</t>
  </si>
  <si>
    <t>%spps at 1900</t>
  </si>
  <si>
    <t>%spps at 3000</t>
  </si>
  <si>
    <t xml:space="preserve"> Aesculus </t>
  </si>
  <si>
    <t xml:space="preserve"> Antirrhinum </t>
  </si>
  <si>
    <t xml:space="preserve"> Artocarpus </t>
  </si>
  <si>
    <t xml:space="preserve"> Attalea </t>
  </si>
  <si>
    <t xml:space="preserve"> Camellia </t>
  </si>
  <si>
    <t xml:space="preserve"> Capurodendron </t>
  </si>
  <si>
    <t xml:space="preserve"> Commiphora </t>
  </si>
  <si>
    <t xml:space="preserve"> Cornus </t>
  </si>
  <si>
    <t xml:space="preserve"> Dicerandra </t>
  </si>
  <si>
    <t xml:space="preserve"> Geonoma </t>
  </si>
  <si>
    <t xml:space="preserve"> Inga </t>
  </si>
  <si>
    <t xml:space="preserve"> Leptosiphon </t>
  </si>
  <si>
    <t xml:space="preserve"> Linanthus </t>
  </si>
  <si>
    <t xml:space="preserve"> Linaria </t>
  </si>
  <si>
    <t xml:space="preserve"> Mimulus </t>
  </si>
  <si>
    <t xml:space="preserve"> Polemonium </t>
  </si>
  <si>
    <t xml:space="preserve"> Salix </t>
  </si>
  <si>
    <t xml:space="preserve"> Sarracenia </t>
  </si>
  <si>
    <t xml:space="preserve"> Syagrus </t>
  </si>
  <si>
    <t xml:space="preserve"> Taxus </t>
  </si>
  <si>
    <t xml:space="preserve"> Tsuga </t>
  </si>
  <si>
    <t xml:space="preserve"> Vitis </t>
  </si>
  <si>
    <t>Mean_Sum</t>
  </si>
  <si>
    <t>Mean_Percentage(%)</t>
  </si>
  <si>
    <t>lower_quartile_sum</t>
  </si>
  <si>
    <t>lower_quartile_Persentage(%)</t>
  </si>
  <si>
    <t>upper_quartile_sum</t>
  </si>
  <si>
    <t>upper_quartile_persentage(%)</t>
  </si>
  <si>
    <t>positive_value</t>
  </si>
  <si>
    <t>negative value</t>
  </si>
  <si>
    <t>Average</t>
  </si>
  <si>
    <t>Taxon</t>
  </si>
  <si>
    <t>Group</t>
  </si>
  <si>
    <t>Density_of_SSSNPs(/MB)</t>
  </si>
  <si>
    <t>Sequencing_technique</t>
  </si>
  <si>
    <t>Form</t>
  </si>
  <si>
    <t>Monophyly</t>
  </si>
  <si>
    <t>Aesculus_californica</t>
  </si>
  <si>
    <t>Aesculus_parviflora</t>
  </si>
  <si>
    <t>Aesculus_parryi</t>
  </si>
  <si>
    <t>Aesculus_indica</t>
  </si>
  <si>
    <t>Aesculus_glabra</t>
  </si>
  <si>
    <t>Aesculus_pavia</t>
  </si>
  <si>
    <t>Aesculus_turbinata</t>
  </si>
  <si>
    <t>Aesculus_assamica</t>
  </si>
  <si>
    <t>Aesculus_hippocastanan</t>
  </si>
  <si>
    <t>Aesculus_wangii</t>
  </si>
  <si>
    <t>Aesculus_chinensis</t>
  </si>
  <si>
    <t>Aesculus_flava</t>
  </si>
  <si>
    <t>Aesculus_sylvatica</t>
  </si>
  <si>
    <t>Antirrhinum_molle</t>
  </si>
  <si>
    <t>Antirrhinum_siculum</t>
  </si>
  <si>
    <t>Antirrhinum_microphyllum</t>
  </si>
  <si>
    <t>Antirrhinum_sempervirens</t>
  </si>
  <si>
    <t>Antirrhinum_mollisimum</t>
  </si>
  <si>
    <t>Antirrhinum_cirrigherum</t>
  </si>
  <si>
    <t>Antirrhinum_latifolium</t>
  </si>
  <si>
    <t>Antirrhinum_charidemi</t>
  </si>
  <si>
    <t>Antirrhinum_meonanthum</t>
  </si>
  <si>
    <t>Antirrhinum_pulverulentum</t>
  </si>
  <si>
    <t>Antirrhinum_linkianum</t>
  </si>
  <si>
    <t>Antirrhinum_graniticum</t>
  </si>
  <si>
    <t>Antirrhinum_litigiosum</t>
  </si>
  <si>
    <t>Antirrhinum_pseudo-majus</t>
  </si>
  <si>
    <t>Antirrhinum_hispanicum</t>
  </si>
  <si>
    <t>Antirrhinum_striatum</t>
  </si>
  <si>
    <t>Antirrhinum_barrelieri</t>
  </si>
  <si>
    <t>Antirrhinum_boissieri</t>
  </si>
  <si>
    <t>Antirrhinum_rupestre</t>
  </si>
  <si>
    <t>Antirrhinum_tortuosum</t>
  </si>
  <si>
    <t>Antirrhinum_australe</t>
  </si>
  <si>
    <t>Artocarpus_altissimus</t>
  </si>
  <si>
    <t>Target_capture</t>
  </si>
  <si>
    <t>Artocarpus_sepicanus</t>
  </si>
  <si>
    <t>Artocarpus_frutescens</t>
  </si>
  <si>
    <t>Artocarpus_nobilis</t>
  </si>
  <si>
    <t>Artocarpus_excelsus</t>
  </si>
  <si>
    <t>Artocarpus_hirsutus</t>
  </si>
  <si>
    <t>Artocarpus_annulatus</t>
  </si>
  <si>
    <t>Artocarpus_lacucha</t>
  </si>
  <si>
    <t>Artocarpus_parvus</t>
  </si>
  <si>
    <t>Artocarpus_kemando</t>
  </si>
  <si>
    <t>Artocarpus_treculianus</t>
  </si>
  <si>
    <t>Artocarpus_sericicarpus</t>
  </si>
  <si>
    <t>Artocarpus_integer</t>
  </si>
  <si>
    <t>Artocarpus_xanthocarpus</t>
  </si>
  <si>
    <t>Artocarpus_tonkinensis</t>
  </si>
  <si>
    <t>Artocarpus_hypargyraeus</t>
  </si>
  <si>
    <t>Artocarpus_montanus</t>
  </si>
  <si>
    <t>Artocarpus_humilis</t>
  </si>
  <si>
    <t>Artocarpus_glaucus</t>
  </si>
  <si>
    <t>Artocarpus_camansi</t>
  </si>
  <si>
    <t>Artocarpus_elasticus</t>
  </si>
  <si>
    <t>Artocarpus_obtusus</t>
  </si>
  <si>
    <t>Artocarpus_corneri</t>
  </si>
  <si>
    <t>Artocarpus_primackii</t>
  </si>
  <si>
    <t>Artocarpus_mariannensis</t>
  </si>
  <si>
    <t>Artocarpus_styracifolius</t>
  </si>
  <si>
    <t>Artocarpus_altilis</t>
  </si>
  <si>
    <t>Artocarpus_rigidus</t>
  </si>
  <si>
    <t>Artocarpus_maingayi</t>
  </si>
  <si>
    <t>Artocarpus_odoratissimus</t>
  </si>
  <si>
    <t>Artocarpus_rubrovenius</t>
  </si>
  <si>
    <t>Artocarpus_ovatus</t>
  </si>
  <si>
    <t>Artocarpus_griffithii</t>
  </si>
  <si>
    <t>Artocarpus_fretessii</t>
  </si>
  <si>
    <t>Artocarpus_longifolius</t>
  </si>
  <si>
    <t>Artocarpus_dadah</t>
  </si>
  <si>
    <t>Artocarpus_bergii</t>
  </si>
  <si>
    <t>Artocarpus_vrieseanus</t>
  </si>
  <si>
    <t>Artocarpus_horridus</t>
  </si>
  <si>
    <t>Artocarpus_sarawakensis</t>
  </si>
  <si>
    <t>Artocarpus_lanceifolius</t>
  </si>
  <si>
    <t>Artocarpus_teijsmannii</t>
  </si>
  <si>
    <t>Attalea_cuatrecasana</t>
  </si>
  <si>
    <t>Attalea_iguadummat</t>
  </si>
  <si>
    <t>Attalea_luetzelburgii</t>
  </si>
  <si>
    <t>Attalea_maripa</t>
  </si>
  <si>
    <t>Attalea_oleifera</t>
  </si>
  <si>
    <t>Attalea_insignis</t>
  </si>
  <si>
    <t>Attalea_tessmannii</t>
  </si>
  <si>
    <t>Attalea_allenii</t>
  </si>
  <si>
    <t>Attalea_nucifera</t>
  </si>
  <si>
    <t>Attalea_butyracea</t>
  </si>
  <si>
    <t>Attalea_humilis</t>
  </si>
  <si>
    <t>Attalea_microcarpa</t>
  </si>
  <si>
    <t>Attalea_phalerata</t>
  </si>
  <si>
    <t>Attalea_pindobassu</t>
  </si>
  <si>
    <t>Attalea_vitrivir</t>
  </si>
  <si>
    <t>Brownea_stenantha</t>
  </si>
  <si>
    <t>Brownea_multijuga</t>
  </si>
  <si>
    <t>Brownea_macrophylla</t>
  </si>
  <si>
    <t>Brownea_latifolia</t>
  </si>
  <si>
    <t>Brownea_santanderensis</t>
  </si>
  <si>
    <t>Brownea_ariza</t>
  </si>
  <si>
    <t>Brownea_coccinea</t>
  </si>
  <si>
    <t>Brownea_grandiceps</t>
  </si>
  <si>
    <t>Brownea_jaramilloi</t>
  </si>
  <si>
    <t>Brownea_rosa_de_monte</t>
  </si>
  <si>
    <t>Brownea_rosada</t>
  </si>
  <si>
    <t>Camellia_sinensis_var_sinensis</t>
  </si>
  <si>
    <t>Camellia_costata</t>
  </si>
  <si>
    <t>Camellia_ptilophylla</t>
  </si>
  <si>
    <t>Camellia_sinensis_var_assamica</t>
  </si>
  <si>
    <t>Camellia_grandibracteata</t>
  </si>
  <si>
    <t>Camellia_tachangensis</t>
  </si>
  <si>
    <t>Camellia_taliensis</t>
  </si>
  <si>
    <t>Camellia_kwangsiensis</t>
  </si>
  <si>
    <t>Camellia_crassicolumna</t>
  </si>
  <si>
    <t>Camellia_gymnogyna</t>
  </si>
  <si>
    <t>Camellia_leptophylla</t>
  </si>
  <si>
    <t>Capurodendron_madagascariense</t>
  </si>
  <si>
    <t>Capurodendron_ankaranense</t>
  </si>
  <si>
    <t>Capurodendron_delphinense</t>
  </si>
  <si>
    <t>Capurodendron_sakalavum</t>
  </si>
  <si>
    <t>Capurodendron_suarezense</t>
  </si>
  <si>
    <t>Capurodendron_costatum</t>
  </si>
  <si>
    <t>Capurodendron_greveanum</t>
  </si>
  <si>
    <t>Capurodendron_apollonioides</t>
  </si>
  <si>
    <t>Capurodendron_sahafariense</t>
  </si>
  <si>
    <t>Capurodendron_rubrocostatum</t>
  </si>
  <si>
    <t>Capurodendron_pervillei</t>
  </si>
  <si>
    <t>Capurodendron_microphyllum</t>
  </si>
  <si>
    <t>Capurodendron_gracilifolium</t>
  </si>
  <si>
    <t>Capurodendron_ludiifolium</t>
  </si>
  <si>
    <t>Capurodendron_androyense</t>
  </si>
  <si>
    <t>Capurodendron_bakeri</t>
  </si>
  <si>
    <t>Capurodendron_mandrarense</t>
  </si>
  <si>
    <t>Capurodendron_nodosum</t>
  </si>
  <si>
    <t>Capurodendron_perrieri</t>
  </si>
  <si>
    <t>Capurodendron_tampinense</t>
  </si>
  <si>
    <t>Commiphora_mahafaliensis</t>
  </si>
  <si>
    <t>Commiphora_tetramera</t>
  </si>
  <si>
    <t>Commiphora_mafaidoha</t>
  </si>
  <si>
    <t>Commiphora_franciscana</t>
  </si>
  <si>
    <t>Commiphora_orbicularis</t>
  </si>
  <si>
    <t>Commiphora_falcata</t>
  </si>
  <si>
    <t>Commiphora_humbertii</t>
  </si>
  <si>
    <t>Commiphora_lamii</t>
  </si>
  <si>
    <t>Commiphora_aprevalii</t>
  </si>
  <si>
    <t>Commiphora_grandifolia</t>
  </si>
  <si>
    <t>Commiphora_granulifera</t>
  </si>
  <si>
    <t>Commiphora_fraxinifolia</t>
  </si>
  <si>
    <t>Commiphora_pterocarpa</t>
  </si>
  <si>
    <t>Commiphora_ankaranensis</t>
  </si>
  <si>
    <t>Commiphora_spnov</t>
  </si>
  <si>
    <t>Commiphora_brevicalyx</t>
  </si>
  <si>
    <t>Commiphora_capuronii</t>
  </si>
  <si>
    <t>Commiphora_coleopsis</t>
  </si>
  <si>
    <t>Commiphora_leandreana</t>
  </si>
  <si>
    <t>Commiphora_marchandii</t>
  </si>
  <si>
    <t>Commiphora_pervilleana</t>
  </si>
  <si>
    <t>Commiphora_sinuata</t>
  </si>
  <si>
    <t>Cornus_oblonga</t>
  </si>
  <si>
    <t>Cornus_oligophlebia</t>
  </si>
  <si>
    <t>Cornus_alternifolia</t>
  </si>
  <si>
    <t>Cornus_alba</t>
  </si>
  <si>
    <t>Cornus_bretschneideri</t>
  </si>
  <si>
    <t>Cornus_foemina</t>
  </si>
  <si>
    <t>Cornus_drummondii</t>
  </si>
  <si>
    <t>Cornus_racemosa</t>
  </si>
  <si>
    <t>Cornus_sanguinea</t>
  </si>
  <si>
    <t>Cornus_walteri</t>
  </si>
  <si>
    <t>Cornus_wilsoniana</t>
  </si>
  <si>
    <t>Cornus_obliqua</t>
  </si>
  <si>
    <t>Cornus_controversa</t>
  </si>
  <si>
    <t>Cornus_alpina</t>
  </si>
  <si>
    <t>Cornus_macrophylla</t>
  </si>
  <si>
    <t>Cornus_alsophila</t>
  </si>
  <si>
    <t>Cornus_hemsleyi</t>
  </si>
  <si>
    <t>Cornus_quinquenerivs</t>
  </si>
  <si>
    <t>Dicerandra_densiflora</t>
  </si>
  <si>
    <t>Dicerandra_cornutissima</t>
  </si>
  <si>
    <t>Dicerandra_thinicola</t>
  </si>
  <si>
    <t>Dicerandra_christmanii</t>
  </si>
  <si>
    <t>Dicerandra_immaculata</t>
  </si>
  <si>
    <t>Dicerandra_odoratissima</t>
  </si>
  <si>
    <t>Dicerandra_fumella</t>
  </si>
  <si>
    <t>Dicerandra_linearifolia</t>
  </si>
  <si>
    <t>Dicerandra_modesta</t>
  </si>
  <si>
    <t>Dicerandra_frutescens</t>
  </si>
  <si>
    <t>Euphrasia_glanduligera</t>
  </si>
  <si>
    <t>Euphrasia_GBS</t>
  </si>
  <si>
    <t>Euphrasia_rostkoviana</t>
  </si>
  <si>
    <t>Euphrasia_rivularis</t>
  </si>
  <si>
    <t>Euphrasia_anglica</t>
  </si>
  <si>
    <t>Euphrasia_micrantha</t>
  </si>
  <si>
    <t>Euphrasia_foulaensis</t>
  </si>
  <si>
    <t>Euphrasia_arctica</t>
  </si>
  <si>
    <t>Geonoma_laxiflora</t>
  </si>
  <si>
    <t>Geonoma_maxima</t>
  </si>
  <si>
    <t>Geonoma_leptospadix</t>
  </si>
  <si>
    <t>Geonoma_baculifera</t>
  </si>
  <si>
    <t>Geonoma_hollinensis</t>
  </si>
  <si>
    <t>Geonoma_santanderensis</t>
  </si>
  <si>
    <t>Geonoma_scoparia</t>
  </si>
  <si>
    <t>Geonoma_concinnoidea</t>
  </si>
  <si>
    <t>Geonoma_simplicifrons</t>
  </si>
  <si>
    <t>Geonoma_oldemanii</t>
  </si>
  <si>
    <t>Geonoma_paradoxa</t>
  </si>
  <si>
    <t>Geonoma_calyptrogynoidea</t>
  </si>
  <si>
    <t>Geonoma_camana</t>
  </si>
  <si>
    <t>Geonoma_triandra</t>
  </si>
  <si>
    <t>Geonoma_hugonis</t>
  </si>
  <si>
    <t>Geonoma_chlamydostachys</t>
  </si>
  <si>
    <t>Geonoma_mooreana</t>
  </si>
  <si>
    <t>Geonoma_poiteauana</t>
  </si>
  <si>
    <t>Geonoma_triglochin</t>
  </si>
  <si>
    <t>Geonoma_epetiolata</t>
  </si>
  <si>
    <t>Geonoma_ferruginea</t>
  </si>
  <si>
    <t>Geonoma_deversa</t>
  </si>
  <si>
    <t>Geonoma_elegans</t>
  </si>
  <si>
    <t>Geonoma_oligoclona</t>
  </si>
  <si>
    <t>Geonoma_euspatha</t>
  </si>
  <si>
    <t>Geonoma_congesta</t>
  </si>
  <si>
    <t>Geonoma_stricta</t>
  </si>
  <si>
    <t>Geonoma_spinescens</t>
  </si>
  <si>
    <t>Geonoma_schottiana</t>
  </si>
  <si>
    <t>Geonoma_pauciflora</t>
  </si>
  <si>
    <t>Geonoma_pinnatifrons</t>
  </si>
  <si>
    <t>Geonoma_macrostachys</t>
  </si>
  <si>
    <t>Geonoma_longevaginata</t>
  </si>
  <si>
    <t>Geonoma_multisecta</t>
  </si>
  <si>
    <t>Geonoma_frontinensis</t>
  </si>
  <si>
    <t>Geonoma_brongniartii</t>
  </si>
  <si>
    <t>Geonoma_monospatha</t>
  </si>
  <si>
    <t>Geonoma_cuneata</t>
  </si>
  <si>
    <t>Geonoma_pohliana</t>
  </si>
  <si>
    <t>Geonoma_interrupta</t>
  </si>
  <si>
    <t>Geonoma_orbignyana</t>
  </si>
  <si>
    <t>Geonoma_poeppigiana</t>
  </si>
  <si>
    <t>Geonoma_lehmannii</t>
  </si>
  <si>
    <t>Geonoma_undata</t>
  </si>
  <si>
    <t>Inga_microcoma</t>
  </si>
  <si>
    <t>Inga_huberi</t>
  </si>
  <si>
    <t>Inga_glomeriflora</t>
  </si>
  <si>
    <t>Inga_gracilifolia</t>
  </si>
  <si>
    <t>Inga_tomentosa</t>
  </si>
  <si>
    <t>Inga_paraensis</t>
  </si>
  <si>
    <t>Inga_lateriflora</t>
  </si>
  <si>
    <t>Inga_stipularis</t>
  </si>
  <si>
    <t>Inga_alba</t>
  </si>
  <si>
    <t>Inga_suaveolens</t>
  </si>
  <si>
    <t>Inga_setosa</t>
  </si>
  <si>
    <t>Inga_tenuistipula</t>
  </si>
  <si>
    <t>Inga_jenmanii</t>
  </si>
  <si>
    <t>Inga_heterophylla</t>
  </si>
  <si>
    <t>Inga_brevipes</t>
  </si>
  <si>
    <t>Inga_cordatoalata</t>
  </si>
  <si>
    <t>Inga_fosteriana</t>
  </si>
  <si>
    <t>Inga_acrocephala</t>
  </si>
  <si>
    <t>Inga_poeppigiana</t>
  </si>
  <si>
    <t>Inga_capitata35</t>
  </si>
  <si>
    <t>Inga_lomatophylla</t>
  </si>
  <si>
    <t>Inga_longipedunculata</t>
  </si>
  <si>
    <t>Inga_nouragensis</t>
  </si>
  <si>
    <t>Inga_splendens</t>
  </si>
  <si>
    <t>Inga_flagelliformis</t>
  </si>
  <si>
    <t>Inga_brachystachys</t>
  </si>
  <si>
    <t>Inga_acreana</t>
  </si>
  <si>
    <t>Inga_bourgonii</t>
  </si>
  <si>
    <t>Inga_obidensis</t>
  </si>
  <si>
    <t>Inga_longiflora</t>
  </si>
  <si>
    <t>Inga_auristellae</t>
  </si>
  <si>
    <t>Inga_cinnamomea</t>
  </si>
  <si>
    <t>Inga_alata</t>
  </si>
  <si>
    <t>Inga_ruiziana</t>
  </si>
  <si>
    <t>Inga_punctata</t>
  </si>
  <si>
    <t>Inga_capitata33</t>
  </si>
  <si>
    <t>Inga_sertulifera</t>
  </si>
  <si>
    <t>Inga_brevialata</t>
  </si>
  <si>
    <t>Inga_spectabilis</t>
  </si>
  <si>
    <t>Inga_melinonis</t>
  </si>
  <si>
    <t>Inga_leiocalycina</t>
  </si>
  <si>
    <t>Inga_marginata</t>
  </si>
  <si>
    <t>Inga_rubiginosa</t>
  </si>
  <si>
    <t>Inga_grandiflora</t>
  </si>
  <si>
    <t>Inga_chrysantha</t>
  </si>
  <si>
    <t>Inga_vismiifolia</t>
  </si>
  <si>
    <t>Inga_pitmanii</t>
  </si>
  <si>
    <t>Inga_feuillei</t>
  </si>
  <si>
    <t>Inga_multijuga</t>
  </si>
  <si>
    <t>Inga_umbellifera</t>
  </si>
  <si>
    <t>Inga_ingoides</t>
  </si>
  <si>
    <t>Inga_venusta</t>
  </si>
  <si>
    <t>Inga_edulis</t>
  </si>
  <si>
    <t>Inga_nobilis</t>
  </si>
  <si>
    <t>Inga_laurina</t>
  </si>
  <si>
    <t>Inga_thibaudiana</t>
  </si>
  <si>
    <t>Inga_striata</t>
  </si>
  <si>
    <t>Inga_pezizifera</t>
  </si>
  <si>
    <t>Inga_oerstediana</t>
  </si>
  <si>
    <t>Inga_sapindoides</t>
  </si>
  <si>
    <t>Inga_velutina</t>
  </si>
  <si>
    <t>Inga_ciliata</t>
  </si>
  <si>
    <t>Inga_chartacea</t>
  </si>
  <si>
    <t>Inga_cylindrica</t>
  </si>
  <si>
    <t>Inga_vera</t>
  </si>
  <si>
    <t>Inga_umbratica</t>
  </si>
  <si>
    <t>Inga_acuminata</t>
  </si>
  <si>
    <t>Inga_capitata12</t>
  </si>
  <si>
    <t>Inga_cayennensis</t>
  </si>
  <si>
    <t>Leptosiphon_ciliatus</t>
  </si>
  <si>
    <t>Leptosiphon_pygmaeus</t>
  </si>
  <si>
    <t>Leptosiphon_jamauensis</t>
  </si>
  <si>
    <t>Leptosiphon_montanus</t>
  </si>
  <si>
    <t>Leptosiphon_liniflorus</t>
  </si>
  <si>
    <t>Leptosiphon_lemmonii</t>
  </si>
  <si>
    <t>Leptosiphon_serrulatus</t>
  </si>
  <si>
    <t>Leptosiphon_nudatus</t>
  </si>
  <si>
    <t>Leptosiphon_longitubus</t>
  </si>
  <si>
    <t>Leptosiphon_aureus</t>
  </si>
  <si>
    <t>Leptosiphon_breviculus</t>
  </si>
  <si>
    <t>Leptosiphon_latisectus</t>
  </si>
  <si>
    <t>Leptosiphon_septentrionalis</t>
  </si>
  <si>
    <t>Leptosiphon_rattanii</t>
  </si>
  <si>
    <t>Leptosiphon_bicolor</t>
  </si>
  <si>
    <t>Leptosiphon_floribundus</t>
  </si>
  <si>
    <t>Leptosiphon_pachyphyllus</t>
  </si>
  <si>
    <t>Leptosiphon_jepsonii</t>
  </si>
  <si>
    <t>Leptosiphon_nuttallii</t>
  </si>
  <si>
    <t>Leptosiphon_androsaceus</t>
  </si>
  <si>
    <t>Leptosiphon_bolanderi</t>
  </si>
  <si>
    <t>Leptosiphon_parviflorus</t>
  </si>
  <si>
    <t>Linanthus_inyoensis</t>
  </si>
  <si>
    <t>Linanthus_maculatus</t>
  </si>
  <si>
    <t>Linanthus_campanulatus</t>
  </si>
  <si>
    <t>Linanthus_laxus</t>
  </si>
  <si>
    <t>Linanthus_demissus</t>
  </si>
  <si>
    <t>Linanthus_arenicola</t>
  </si>
  <si>
    <t>Linanthus_bellus</t>
  </si>
  <si>
    <t>Linanthus_parryae</t>
  </si>
  <si>
    <t>Linanthus_veatchii</t>
  </si>
  <si>
    <t>Linanthus_melingii</t>
  </si>
  <si>
    <t>Linanthus_dichotomous</t>
  </si>
  <si>
    <t>Linanthus_jonesii</t>
  </si>
  <si>
    <t>Linanthus_killipii</t>
  </si>
  <si>
    <t>Linanthus_filiformis</t>
  </si>
  <si>
    <t>Linanthus_dianthiflorus</t>
  </si>
  <si>
    <t>Linanthus_parviflorus</t>
  </si>
  <si>
    <t>Linanthus_californicus</t>
  </si>
  <si>
    <t>Linanthus_watsonii</t>
  </si>
  <si>
    <t>Linanthus_pungens</t>
  </si>
  <si>
    <t>Linanthus_orcuttii</t>
  </si>
  <si>
    <t>Linaria_nigricans</t>
  </si>
  <si>
    <t>Linaria_pedunculata</t>
  </si>
  <si>
    <t>Linaria_elegans</t>
  </si>
  <si>
    <t>Linaria_clementei</t>
  </si>
  <si>
    <t>Linaria_algarviana</t>
  </si>
  <si>
    <t>Linaria_becerrae</t>
  </si>
  <si>
    <t>Linaria_incarnata</t>
  </si>
  <si>
    <t>Linaria_multicaulis</t>
  </si>
  <si>
    <t>Linaria_salzmannii</t>
  </si>
  <si>
    <t>Linaria_onubensis</t>
  </si>
  <si>
    <t>Linaria_maroccana</t>
  </si>
  <si>
    <t>Linaria_viscosa</t>
  </si>
  <si>
    <t>Linaria_spartea</t>
  </si>
  <si>
    <t>Mimulus_aridus</t>
  </si>
  <si>
    <t>Mimulus_grandiflorus</t>
  </si>
  <si>
    <t>Mimulus_parviflorus</t>
  </si>
  <si>
    <t>Mimulus_linearis</t>
  </si>
  <si>
    <t>Mimulus_aurantiacus</t>
  </si>
  <si>
    <t>Mimulus_lompocensis</t>
  </si>
  <si>
    <t>Mimulus_rutilus</t>
  </si>
  <si>
    <t>Mimulus_australis</t>
  </si>
  <si>
    <t>Mimulus_calycinus</t>
  </si>
  <si>
    <t>Mimulus_longiflorus</t>
  </si>
  <si>
    <t>Mimulus_puniceus</t>
  </si>
  <si>
    <t>Ophrys_exaltata</t>
  </si>
  <si>
    <t>Ophrys_garganica</t>
  </si>
  <si>
    <t>Ophrys_sphegodes</t>
  </si>
  <si>
    <t>Ophrys_incubacea</t>
  </si>
  <si>
    <t>Polemonium_carneum</t>
  </si>
  <si>
    <t>Polemonium_vanbruntiae</t>
  </si>
  <si>
    <t>Polemonium_reptans</t>
  </si>
  <si>
    <t>Polemonium_molle</t>
  </si>
  <si>
    <t>Polemonium_elusum</t>
  </si>
  <si>
    <t>Polemonium_chartaceum</t>
  </si>
  <si>
    <t>Polemonium_delicatum</t>
  </si>
  <si>
    <t>Polemonium_occidentale</t>
  </si>
  <si>
    <t>Polemonium_pulcherrimum</t>
  </si>
  <si>
    <t>Polemonium_eximium</t>
  </si>
  <si>
    <t>Polemonium_viscosum</t>
  </si>
  <si>
    <t>Polemonium_californicum</t>
  </si>
  <si>
    <t>Quercus_brandegeei</t>
  </si>
  <si>
    <t>Quercus_oleoides</t>
  </si>
  <si>
    <t>Quercus_fusiformis</t>
  </si>
  <si>
    <t>Quercus_virginiana</t>
  </si>
  <si>
    <t>Quercus_minima</t>
  </si>
  <si>
    <t>Quercus_geminata</t>
  </si>
  <si>
    <t>Quercus_sagraeana</t>
  </si>
  <si>
    <t>Salix_triandra</t>
  </si>
  <si>
    <t>Salix_gracilistylia</t>
  </si>
  <si>
    <t>Salix_reticulata</t>
  </si>
  <si>
    <t>Salix_rehderiana</t>
  </si>
  <si>
    <t>Salix_purpurea</t>
  </si>
  <si>
    <t>Salix_viminalis</t>
  </si>
  <si>
    <t>Salix_cheilophila</t>
  </si>
  <si>
    <t>Salix_psilostigma</t>
  </si>
  <si>
    <t>Salix_atopantha</t>
  </si>
  <si>
    <t>Salix_resecta</t>
  </si>
  <si>
    <t>Salix_hastata</t>
  </si>
  <si>
    <t>Salix_magnifica</t>
  </si>
  <si>
    <t>Salix_phanera</t>
  </si>
  <si>
    <t>Salix_flabelaris</t>
  </si>
  <si>
    <t>Salix_appendiculata</t>
  </si>
  <si>
    <t>Salix_repens</t>
  </si>
  <si>
    <t>Salix_oritrepha</t>
  </si>
  <si>
    <t>Salix_hylonoma</t>
  </si>
  <si>
    <t>Salix_lindleyana</t>
  </si>
  <si>
    <t>Salix_dissa</t>
  </si>
  <si>
    <t>Salix_oreinoma</t>
  </si>
  <si>
    <t>Salix_ernestii</t>
  </si>
  <si>
    <t>Salix_opsimantha</t>
  </si>
  <si>
    <t>Sarracenia_minor</t>
  </si>
  <si>
    <t>Sarracenia_psittacina</t>
  </si>
  <si>
    <t>Sarracenia_purpurea</t>
  </si>
  <si>
    <t>Sarracenia_oreophila</t>
  </si>
  <si>
    <t>Sarracenia_flava</t>
  </si>
  <si>
    <t>Sarracenia_leucophylla</t>
  </si>
  <si>
    <t>Sarracenia_alata</t>
  </si>
  <si>
    <t>Sarracenia_rubra</t>
  </si>
  <si>
    <t>Syagrus_cocoides</t>
  </si>
  <si>
    <t>Syagrus_comosa</t>
  </si>
  <si>
    <t>Syagrus_coronata</t>
  </si>
  <si>
    <t>Syagrus_smithii</t>
  </si>
  <si>
    <t>Syagrus_duartei</t>
  </si>
  <si>
    <t>Syagrus_werdermanii</t>
  </si>
  <si>
    <t>Syagrus_allagopteroides</t>
  </si>
  <si>
    <t>Syagrus_cardenasii</t>
  </si>
  <si>
    <t>Syagrus_graminifolia</t>
  </si>
  <si>
    <t>Syagrus_angustifolia</t>
  </si>
  <si>
    <t>Syagrus_campestris</t>
  </si>
  <si>
    <t>Syagrus_cerqueirana</t>
  </si>
  <si>
    <t>Syagrus_evansiana</t>
  </si>
  <si>
    <t>Syagrus_glazioviana</t>
  </si>
  <si>
    <t>Syagrus_gouveiana</t>
  </si>
  <si>
    <t>Syagrus_orinocensis</t>
  </si>
  <si>
    <t>Syagrus_petraea</t>
  </si>
  <si>
    <t>Taxus_omensis</t>
  </si>
  <si>
    <t>Taxus_wallichiana</t>
  </si>
  <si>
    <t>Taxus_florinii</t>
  </si>
  <si>
    <t>Taxus_chinensis</t>
  </si>
  <si>
    <t>Tsuga_canadensis</t>
  </si>
  <si>
    <t>Tsuga_heterophylla</t>
  </si>
  <si>
    <t>Tsuga_mertensiana</t>
  </si>
  <si>
    <t>Tsuga_dumosa</t>
  </si>
  <si>
    <t>Tsuga_sieboldii</t>
  </si>
  <si>
    <t>Tsuga_diversifolia</t>
  </si>
  <si>
    <t>Tsuga_forrestii</t>
  </si>
  <si>
    <t>Tsuga_chinensis</t>
  </si>
  <si>
    <t>Vitis_sinocinerea</t>
  </si>
  <si>
    <t>Vitis_balanseana</t>
  </si>
  <si>
    <t>Vitis_hancockii</t>
  </si>
  <si>
    <t>Vitis_pseudoreticulata</t>
  </si>
  <si>
    <t>Vitis_bryoniifolia</t>
  </si>
  <si>
    <t>Vitis_bellula</t>
  </si>
  <si>
    <t>Vitis_flexuosa</t>
  </si>
  <si>
    <t>randomise-labelled vs. Original label (p-value)</t>
  </si>
  <si>
    <t>Software</t>
  </si>
  <si>
    <t>Model</t>
  </si>
  <si>
    <t>2ISP_included?</t>
  </si>
  <si>
    <t>Number_of_Loci_used</t>
  </si>
  <si>
    <t>Monophyletic clades</t>
  </si>
  <si>
    <t>Attalea &amp; Syagrus</t>
  </si>
  <si>
    <t>130 samples</t>
  </si>
  <si>
    <t>Iq_tree2</t>
  </si>
  <si>
    <t>TVMe+R4</t>
  </si>
  <si>
    <t>24m</t>
  </si>
  <si>
    <t>TIM3e+R2</t>
  </si>
  <si>
    <t>Yes (Ambiguity code)</t>
  </si>
  <si>
    <t>7m</t>
  </si>
  <si>
    <t>SYM+FQ+P+N9+G4</t>
  </si>
  <si>
    <t>Yes (PoMo count)</t>
  </si>
  <si>
    <t>32m</t>
  </si>
  <si>
    <t>RAxML NG</t>
  </si>
  <si>
    <t>GTR+F0+ASC_LEWIS</t>
  </si>
  <si>
    <t>19h 3m</t>
  </si>
  <si>
    <t>GTR+FO+G4m+ASC_LEWIS</t>
  </si>
  <si>
    <t>1h 39m</t>
  </si>
  <si>
    <t>GTR+FO+G4m</t>
  </si>
  <si>
    <t>1w 0d 21h 33m</t>
  </si>
  <si>
    <t>GTGTR4+FO+G4m</t>
  </si>
  <si>
    <t>22h 59m</t>
  </si>
  <si>
    <t>GTGTR4+FO+G4m+ASC_LEWIS</t>
  </si>
  <si>
    <t>23h</t>
  </si>
  <si>
    <t>40 samples</t>
  </si>
  <si>
    <t>GTR+F+R2</t>
  </si>
  <si>
    <t>2m</t>
  </si>
  <si>
    <t>TVMe+FQ+P+N9</t>
  </si>
  <si>
    <t>30m</t>
  </si>
  <si>
    <t>15m</t>
  </si>
  <si>
    <t>9h 44m</t>
  </si>
  <si>
    <t>35 samples</t>
  </si>
  <si>
    <t>TVMe+R3</t>
  </si>
  <si>
    <t>10m</t>
  </si>
  <si>
    <t>TPM2+F+P+N9+G4</t>
  </si>
  <si>
    <t>15h 57m</t>
  </si>
  <si>
    <t>27m</t>
  </si>
  <si>
    <t>7h 22m</t>
  </si>
  <si>
    <t>86 samples</t>
  </si>
  <si>
    <t>TVM+F+R3</t>
  </si>
  <si>
    <t>3h 21m</t>
  </si>
  <si>
    <t>TVM+F+P+N3+G4 + ASC</t>
  </si>
  <si>
    <t>18h 11m</t>
  </si>
  <si>
    <t>GTR+FO+ASC_LEWIS</t>
  </si>
  <si>
    <t>18h 15m</t>
  </si>
  <si>
    <t>3d 13h 5m</t>
  </si>
  <si>
    <t>13 samples</t>
  </si>
  <si>
    <t>TVM+F+ASC+R2</t>
  </si>
  <si>
    <t>1m 6s</t>
  </si>
  <si>
    <t>TVMe+FQ+P+N3+G4</t>
  </si>
  <si>
    <t>20m 5s</t>
  </si>
  <si>
    <t>31m</t>
  </si>
  <si>
    <t>Num</t>
  </si>
  <si>
    <t>Gene_Name</t>
  </si>
  <si>
    <t>Nuc_Div</t>
  </si>
  <si>
    <t>Den_SSSNPs_on_this_gene/kb</t>
  </si>
  <si>
    <t>No_spps_mono_by_this_gene</t>
  </si>
  <si>
    <t>No_SSSNPs_on_this_gene</t>
  </si>
  <si>
    <t>Gene_Length</t>
  </si>
  <si>
    <t>NA</t>
  </si>
  <si>
    <t>Table name</t>
  </si>
  <si>
    <t>Chapter</t>
  </si>
  <si>
    <t>Description</t>
  </si>
  <si>
    <t>S1. Dataset_1_for_MR</t>
  </si>
  <si>
    <t>149 plant groups included for Monophyletic Ratio calculation (Dataset 1)</t>
  </si>
  <si>
    <t>S2. Dataset_2_for_SSSNPs</t>
  </si>
  <si>
    <t>S3. SSSNPs_density_all_spps</t>
  </si>
  <si>
    <t>S5. Genes_diagnosability-Geonom</t>
  </si>
  <si>
    <t>S6. Sensitivity_test</t>
  </si>
  <si>
    <t>S7. All_genera_subsampling</t>
  </si>
  <si>
    <t>Species_Name</t>
  </si>
  <si>
    <t>Number_of_Individuals</t>
  </si>
  <si>
    <t>Number_of_AILs</t>
  </si>
  <si>
    <t>Number_of_SSSNPs</t>
  </si>
  <si>
    <t>Number_of_Frequency_Difference_SNPs</t>
  </si>
  <si>
    <t>Monophyly?</t>
  </si>
  <si>
    <t>%SSSNPs</t>
  </si>
  <si>
    <t>Number_of_valid_basepair</t>
  </si>
  <si>
    <t>Density_of_SSSNPs(/Mb)</t>
  </si>
  <si>
    <t>1 SSSNP per x bp</t>
  </si>
  <si>
    <t>Density_of_Frequency_Difference_SNPs(/Mb)</t>
  </si>
  <si>
    <t>Number_of_SSSNPs_Random_label</t>
  </si>
  <si>
    <t>S8. Results_for_Inga</t>
  </si>
  <si>
    <t>29 plant groups included for Calculating the abundance and density of species-specific SNPs (SSSNPs) (Dataset 2)</t>
  </si>
  <si>
    <t>All multiple-sampled species list and their density of SSSNPs and Monophyletic status (with full dataset)</t>
  </si>
  <si>
    <t>p-value of the number of SSSNPs comparison between the orginal label and random label</t>
  </si>
  <si>
    <r>
      <t xml:space="preserve">The number of multiple-sampled species discriminated by individual gene for </t>
    </r>
    <r>
      <rPr>
        <i/>
        <sz val="12"/>
        <color theme="1"/>
        <rFont val="Calibri"/>
        <family val="2"/>
        <scheme val="minor"/>
      </rPr>
      <t>Geonoma</t>
    </r>
    <r>
      <rPr>
        <sz val="12"/>
        <color theme="1"/>
        <rFont val="Calibri"/>
        <family val="2"/>
        <scheme val="minor"/>
      </rPr>
      <t xml:space="preserve"> dataset</t>
    </r>
  </si>
  <si>
    <t>The impact of nucleotide substitution models, including heterozygosity information, and phylogeny building software on the number of multiple-sampled species being told apart.</t>
  </si>
  <si>
    <t>S4. Random_label_p-value</t>
  </si>
  <si>
    <t>The number of multiple-sampled species discriminated by different size of subsamples for 23 genera (dataset 3)</t>
  </si>
  <si>
    <r>
      <t xml:space="preserve">Detailed results for </t>
    </r>
    <r>
      <rPr>
        <i/>
        <sz val="12"/>
        <color theme="1"/>
        <rFont val="Calibri"/>
        <family val="2"/>
        <scheme val="minor"/>
      </rPr>
      <t>Inga</t>
    </r>
    <r>
      <rPr>
        <sz val="12"/>
        <color theme="1"/>
        <rFont val="Calibri"/>
        <family val="2"/>
        <scheme val="minor"/>
      </rPr>
      <t xml:space="preserve"> analysis</t>
    </r>
  </si>
  <si>
    <r>
      <t>Table 2. Genetic characters of individual genes_</t>
    </r>
    <r>
      <rPr>
        <i/>
        <sz val="12"/>
        <color theme="1"/>
        <rFont val="Calibri"/>
        <family val="2"/>
        <scheme val="minor"/>
      </rPr>
      <t>Inga</t>
    </r>
  </si>
  <si>
    <t>Albizia_comp22704_c0_seq1</t>
  </si>
  <si>
    <t>Inga_comp42737_c0_seq1</t>
  </si>
  <si>
    <t>Albizia_comp44725_c0_seq1</t>
  </si>
  <si>
    <t>Albizia_comp36608_c0_seq14</t>
  </si>
  <si>
    <t>Albizia_comp34342_c0_seq2</t>
  </si>
  <si>
    <t>Albizia_comp40385_c1_seq1</t>
  </si>
  <si>
    <t>Albizia_comp42014_c0_seq2</t>
  </si>
  <si>
    <t>Albizia_comp41884_c0_seq1</t>
  </si>
  <si>
    <t>Inga_comp49673_c0_seq1</t>
  </si>
  <si>
    <t>Inga_comp45684_c0_seq1</t>
  </si>
  <si>
    <t>Albizia_comp40518_c1_seq3</t>
  </si>
  <si>
    <t>Albizia_comp28444_c0_seq1</t>
  </si>
  <si>
    <t>Albizia_comp40152_c1_seq5</t>
  </si>
  <si>
    <t>Albizia_comp27246_c0_seq1</t>
  </si>
  <si>
    <t>Albizia_comp36932_c0_seq6</t>
  </si>
  <si>
    <t>Albizia_comp43795_c0_seq1</t>
  </si>
  <si>
    <t>Albizia_comp39471_c0_seq1</t>
  </si>
  <si>
    <t>Inga_comp46303_c0_seq1</t>
  </si>
  <si>
    <t>Inga_comp42391_c0_seq1</t>
  </si>
  <si>
    <t>Albizia_comp28984_c0_seq4</t>
  </si>
  <si>
    <t>Albizia_comp32280_c0_seq2</t>
  </si>
  <si>
    <t>Albizia_comp40524_c0_seq20</t>
  </si>
  <si>
    <t>Inga_comp56733_c0_seq5</t>
  </si>
  <si>
    <t>Inga_comp55873_c0_seq1</t>
  </si>
  <si>
    <t>Inga_comp37145_c0_seq1</t>
  </si>
  <si>
    <t>Inga_comp51566_c0_seq1</t>
  </si>
  <si>
    <t>Albizia_comp36750_c1_seq1</t>
  </si>
  <si>
    <t>Albizia_comp41149_c4_seq1</t>
  </si>
  <si>
    <t>Albizia_comp36275_c0_seq2</t>
  </si>
  <si>
    <t>Inga_comp52711_c0_seq1</t>
  </si>
  <si>
    <t>Albizia_comp39556_c0_seq1</t>
  </si>
  <si>
    <t>Albizia_comp38832_c0_seq1</t>
  </si>
  <si>
    <t>Inga_comp50204_c0_seq1</t>
  </si>
  <si>
    <t>Inga_comp53688_c0_seq1</t>
  </si>
  <si>
    <t>Albizia_comp37830_c0_seq1</t>
  </si>
  <si>
    <t>Albizia_comp38527_c0_seq1</t>
  </si>
  <si>
    <t>Inga_comp27897_c0_seq1</t>
  </si>
  <si>
    <t>Albizia_comp27832_c0_seq1</t>
  </si>
  <si>
    <t>Inga_comp48120_c0_seq1</t>
  </si>
  <si>
    <t>Albizia_comp41269_c0_seq1</t>
  </si>
  <si>
    <t>Inga_comp44802_c0_seq1</t>
  </si>
  <si>
    <t>Inga_comp51482_c0_seq2</t>
  </si>
  <si>
    <t>Albizia_comp21087_c0_seq1</t>
  </si>
  <si>
    <t>Albizia_comp42329_c0_seq1</t>
  </si>
  <si>
    <t>Albizia_comp37767_c0_seq1</t>
  </si>
  <si>
    <t>Albizia_comp21814_c0_seq2</t>
  </si>
  <si>
    <t>Inga_comp53028_c0_seq2</t>
  </si>
  <si>
    <t>Albizia_comp21985_c0_seq1</t>
  </si>
  <si>
    <t>Albizia_comp34099_c0_seq1</t>
  </si>
  <si>
    <t>Albizia_comp51377_c0_seq1</t>
  </si>
  <si>
    <t>Albizia_comp32400_c0_seq1</t>
  </si>
  <si>
    <t>Albizia_comp35175_c0_seq1</t>
  </si>
  <si>
    <t>Inga_comp53857_c0_seq1</t>
  </si>
  <si>
    <t>Albizia_comp42562_c0_seq1</t>
  </si>
  <si>
    <t>Inga_comp41081_c0_seq1</t>
  </si>
  <si>
    <t>Inga_comp48218_c0_seq1</t>
  </si>
  <si>
    <t>Inga_comp53216_c0_seq2</t>
  </si>
  <si>
    <t>Albizia_comp34089_c0_seq1</t>
  </si>
  <si>
    <t>Albizia_comp39088_c0_seq1</t>
  </si>
  <si>
    <t>Albizia_comp45674_c0_seq1</t>
  </si>
  <si>
    <t>Inga_comp42092_c0_seq1</t>
  </si>
  <si>
    <t>Albizia_comp31655_c0_seq1</t>
  </si>
  <si>
    <t>Albizia_comp31743_c0_seq4</t>
  </si>
  <si>
    <t>Inga_comp49023_c0_seq1</t>
  </si>
  <si>
    <t>Albizia_comp19801_c0_seq1</t>
  </si>
  <si>
    <t>Albizia_comp28387_c0_seq1</t>
  </si>
  <si>
    <t>Albizia_comp25427_c0_seq1</t>
  </si>
  <si>
    <t>Inga_comp53451_c0_seq1</t>
  </si>
  <si>
    <t>Albizia_comp21148_c0_seq1</t>
  </si>
  <si>
    <t>Albizia_comp29667_c0_seq2</t>
  </si>
  <si>
    <t>Albizia_comp43709_c0_seq1</t>
  </si>
  <si>
    <t>Inga_comp43423_c0_seq1</t>
  </si>
  <si>
    <t>Albizia_comp49033_c0_seq1</t>
  </si>
  <si>
    <t>Albizia_comp17430_c0_seq1</t>
  </si>
  <si>
    <t>Inga_comp49369_c0_seq1</t>
  </si>
  <si>
    <t>Inga_comp52736_c0_seq1</t>
  </si>
  <si>
    <t>Albizia_comp19401_c0_seq1</t>
  </si>
  <si>
    <t>Albizia_comp36954_c0_seq1</t>
  </si>
  <si>
    <t>Albizia_comp28760_c0_seq1</t>
  </si>
  <si>
    <t>Albizia_comp40945_c0_seq2</t>
  </si>
  <si>
    <t>Albizia_comp37939_c1_seq1</t>
  </si>
  <si>
    <t>Albizia_comp21980_c0_seq1</t>
  </si>
  <si>
    <t>Albizia_comp31720_c0_seq1</t>
  </si>
  <si>
    <t>Albizia_comp41174_c0_seq34</t>
  </si>
  <si>
    <t>Albizia_comp40753_c0_seq8</t>
  </si>
  <si>
    <t>Inga_comp49386_c0_seq1</t>
  </si>
  <si>
    <t>Albizia_comp33991_c0_seq1</t>
  </si>
  <si>
    <t>Albizia_comp36357_c2_seq1</t>
  </si>
  <si>
    <t>Albizia_comp42754_c0_seq2</t>
  </si>
  <si>
    <t>Albizia_comp44013_c0_seq1</t>
  </si>
  <si>
    <t>Inga_comp46880_c0_seq1</t>
  </si>
  <si>
    <t>Inga_comp49929_c0_seq1</t>
  </si>
  <si>
    <t>Albizia_comp18359_c0_seq1</t>
  </si>
  <si>
    <t>Albizia_comp21165_c0_seq1</t>
  </si>
  <si>
    <t>Albizia_comp33912_c0_seq3</t>
  </si>
  <si>
    <t>Albizia_comp37028_c0_seq2</t>
  </si>
  <si>
    <t>Albizia_comp44414_c0_seq1</t>
  </si>
  <si>
    <t>Albizia_comp44603_c0_seq1</t>
  </si>
  <si>
    <t>Inga_comp44887_c0_seq1</t>
  </si>
  <si>
    <t>Inga_comp48138_c0_seq1</t>
  </si>
  <si>
    <t>Albizia_comp36106_c0_seq1</t>
  </si>
  <si>
    <t>Albizia_comp37667_c1_seq2</t>
  </si>
  <si>
    <t>Inga_comp51015_c0_seq1</t>
  </si>
  <si>
    <t>Albizia_comp32113_c1_seq1</t>
  </si>
  <si>
    <t>Albizia_comp36632_c0_seq1</t>
  </si>
  <si>
    <t>Inga_comp51236_c3_seq1</t>
  </si>
  <si>
    <t>Albizia_comp39449_c0_seq2</t>
  </si>
  <si>
    <t>Albizia_comp36757_c0_seq1</t>
  </si>
  <si>
    <t>Albizia_comp39391_c0_seq1</t>
  </si>
  <si>
    <t>Albizia_comp34111_c0_seq1</t>
  </si>
  <si>
    <t>Albizia_comp34292_c0_seq1</t>
  </si>
  <si>
    <t>Inga_comp42557_c0_seq1</t>
  </si>
  <si>
    <t>Albizia_comp32962_c0_seq1</t>
  </si>
  <si>
    <t>Albizia_comp35052_c0_seq5</t>
  </si>
  <si>
    <t>Inga_comp53769_c0_seq1</t>
  </si>
  <si>
    <t>Albizia_comp29262_c0_seq2</t>
  </si>
  <si>
    <t>Albizia_comp40670_c3_seq1</t>
  </si>
  <si>
    <t>Albizia_comp48505_c0_seq1</t>
  </si>
  <si>
    <t>Inga_comp46497_c0_seq2</t>
  </si>
  <si>
    <t>Albizia_comp40065_c1_seq2</t>
  </si>
  <si>
    <t>Albizia_comp41106_c0_seq13</t>
  </si>
  <si>
    <t>Albizia_comp46479_c0_seq1</t>
  </si>
  <si>
    <t>Albizia_comp36982_c0_seq1</t>
  </si>
  <si>
    <t>Inga_comp52981_c1_seq1</t>
  </si>
  <si>
    <t>Albizia_comp37781_c1_seq1</t>
  </si>
  <si>
    <t>Inga_comp43819_c0_seq1</t>
  </si>
  <si>
    <t>Albizia_comp30437_c0_seq2</t>
  </si>
  <si>
    <t>Albizia_comp33512_c0_seq1</t>
  </si>
  <si>
    <t>Albizia_comp36403_c0_seq1</t>
  </si>
  <si>
    <t>Albizia_comp35436_c0_seq1</t>
  </si>
  <si>
    <t>Albizia_comp23223_c0_seq2</t>
  </si>
  <si>
    <t>Albizia_comp31802_c0_seq1</t>
  </si>
  <si>
    <t>Albizia_comp37445_c0_seq1</t>
  </si>
  <si>
    <t>Albizia_comp28916_c0_seq2</t>
  </si>
  <si>
    <t>Albizia_comp33059_c0_seq1</t>
  </si>
  <si>
    <t>Albizia_comp34190_c0_seq3</t>
  </si>
  <si>
    <t>Albizia_comp39768_c1_seq1</t>
  </si>
  <si>
    <t>Albizia_comp40508_c2_seq1</t>
  </si>
  <si>
    <t>Albizia_comp19192_c0_seq1</t>
  </si>
  <si>
    <t>Albizia_comp27784_c0_seq2</t>
  </si>
  <si>
    <t>Albizia_comp33721_c0_seq1</t>
  </si>
  <si>
    <t>Albizia_comp29797_c0_seq1</t>
  </si>
  <si>
    <t>Albizia_comp53180_c0_seq1</t>
  </si>
  <si>
    <t>Inga_comp30607_c0_seq1</t>
  </si>
  <si>
    <t>Albizia_comp20951_c0_seq2</t>
  </si>
  <si>
    <t>Albizia_comp40135_c0_seq1</t>
  </si>
  <si>
    <t>Albizia_comp40716_c1_seq3</t>
  </si>
  <si>
    <t>Inga_comp46261_c0_seq1</t>
  </si>
  <si>
    <t>Albizia_comp18175_c0_seq1</t>
  </si>
  <si>
    <t>Albizia_comp41462_c0_seq1</t>
  </si>
  <si>
    <t>Inga_comp47631_c0_seq1</t>
  </si>
  <si>
    <t>Albizia_comp39934_c0_seq2</t>
  </si>
  <si>
    <t>Albizia_comp28197_c0_seq2</t>
  </si>
  <si>
    <t>Albizia_comp33117_c0_seq2</t>
  </si>
  <si>
    <t>Albizia_comp35482_c0_seq1</t>
  </si>
  <si>
    <t>Albizia_comp32051_c0_seq1</t>
  </si>
  <si>
    <t>Albizia_comp36471_c0_seq3</t>
  </si>
  <si>
    <t>Albizia_comp41509_c0_seq8</t>
  </si>
  <si>
    <t>Inga_comp42706_c0_seq1</t>
  </si>
  <si>
    <t>Albizia_comp22517_c0_seq1</t>
  </si>
  <si>
    <t>Inga_comp53540_c0_seq3</t>
  </si>
  <si>
    <t>Albizia_comp38856_c0_seq1</t>
  </si>
  <si>
    <t>Albizia_comp39212_c1_seq1</t>
  </si>
  <si>
    <t>Albizia_comp39214_c0_seq7</t>
  </si>
  <si>
    <t>Albizia_comp42636_c1_seq1</t>
  </si>
  <si>
    <t>Albizia_comp44675_c0_seq1</t>
  </si>
  <si>
    <t>Albizia_comp33285_c0_seq1</t>
  </si>
  <si>
    <t>Albizia_comp41197_c0_seq3</t>
  </si>
  <si>
    <t>Inga_comp44153_c0_seq1</t>
  </si>
  <si>
    <t>Inga_comp46553_c1_seq1</t>
  </si>
  <si>
    <t>Albizia_comp39279_c0_seq12</t>
  </si>
  <si>
    <t>Albizia_comp41006_c0_seq1</t>
  </si>
  <si>
    <t>Inga_comp41267_c0_seq2</t>
  </si>
  <si>
    <t>Inga_comp53258_c0_seq3</t>
  </si>
  <si>
    <t>Albizia_comp35381_c0_seq1</t>
  </si>
  <si>
    <t>Albizia_comp45412_c0_seq1</t>
  </si>
  <si>
    <t>Albizia_comp49208_c0_seq1</t>
  </si>
  <si>
    <t>Albizia_comp41082_c1_seq19</t>
  </si>
  <si>
    <t>Albizia_comp30174_c0_seq1</t>
  </si>
  <si>
    <t>Albizia_comp40034_c0_seq1</t>
  </si>
  <si>
    <t>Inga_comp43290_c0_seq1</t>
  </si>
  <si>
    <t>Albizia_comp19887_c0_seq1</t>
  </si>
  <si>
    <t>Albizia_comp20190_c0_seq1</t>
  </si>
  <si>
    <t>Albizia_comp23256_c1_seq1</t>
  </si>
  <si>
    <t>Albizia_comp32596_c0_seq1</t>
  </si>
  <si>
    <t>Albizia_comp36828_c0_seq1</t>
  </si>
  <si>
    <t>Albizia_comp39459_c0_seq7</t>
  </si>
  <si>
    <t>Inga_comp56903_c0_seq3</t>
  </si>
  <si>
    <t>Albizia_comp18505_c0_seq1</t>
  </si>
  <si>
    <t>Albizia_comp22508_c0_seq1</t>
  </si>
  <si>
    <t>Albizia_comp32335_c0_seq3</t>
  </si>
  <si>
    <t>Albizia_comp33408_c0_seq1</t>
  </si>
  <si>
    <t>Albizia_comp34509_c0_seq1</t>
  </si>
  <si>
    <t>Albizia_comp35013_c0_seq4</t>
  </si>
  <si>
    <t>Albizia_comp39279_c0_seq18</t>
  </si>
  <si>
    <t>Albizia_comp39451_c0_seq1</t>
  </si>
  <si>
    <t>Albizia_comp17930_c0_seq1</t>
  </si>
  <si>
    <t>Albizia_comp35612_c0_seq1</t>
  </si>
  <si>
    <t>Albizia_comp37868_c0_seq2</t>
  </si>
  <si>
    <t>Albizia_comp38236_c0_seq1</t>
  </si>
  <si>
    <t>Albizia_comp39485_c2_seq1</t>
  </si>
  <si>
    <t>Albizia_comp39917_c0_seq3</t>
  </si>
  <si>
    <t>Albizia_comp45902_c0_seq1</t>
  </si>
  <si>
    <t>Inga_comp44244_c0_seq1</t>
  </si>
  <si>
    <t>Inga_comp55899_c0_seq1</t>
  </si>
  <si>
    <t>Albizia_comp28643_c0_seq2</t>
  </si>
  <si>
    <t>Albizia_comp21344_c0_seq4</t>
  </si>
  <si>
    <t>Albizia_comp28856_c0_seq4</t>
  </si>
  <si>
    <t>Albizia_comp34815_c0_seq8</t>
  </si>
  <si>
    <t>Albizia_comp39501_c0_seq1</t>
  </si>
  <si>
    <t>Albizia_comp29387_c0_seq1</t>
  </si>
  <si>
    <t>Albizia_comp41567_c0_seq3</t>
  </si>
  <si>
    <t>Inga_comp53141_c1_seq1</t>
  </si>
  <si>
    <t>Inga_comp53978_c0_seq1</t>
  </si>
  <si>
    <t>Albizia_comp17336_c0_seq1</t>
  </si>
  <si>
    <t>Albizia_comp27765_c0_seq2</t>
  </si>
  <si>
    <t>Albizia_comp27851_c0_seq1</t>
  </si>
  <si>
    <t>Albizia_comp35367_c0_seq1</t>
  </si>
  <si>
    <t>Albizia_comp38188_c0_seq4</t>
  </si>
  <si>
    <t>Albizia_comp41652_c1_seq3</t>
  </si>
  <si>
    <t>Inga_comp46351_c1_seq1</t>
  </si>
  <si>
    <t>Albizia_comp31604_c0_seq2</t>
  </si>
  <si>
    <t>Albizia_comp39564_c0_seq12</t>
  </si>
  <si>
    <t>Inga_comp41589_c0_seq1</t>
  </si>
  <si>
    <t>Inga_comp46489_c0_seq1</t>
  </si>
  <si>
    <t>Inga_comp52492_c1_seq2</t>
  </si>
  <si>
    <t>Albizia_comp22490_c0_seq1</t>
  </si>
  <si>
    <t>Albizia_comp34022_c0_seq1</t>
  </si>
  <si>
    <t>Albizia_comp29786_c0_seq2</t>
  </si>
  <si>
    <t>Albizia_comp32667_c0_seq1</t>
  </si>
  <si>
    <t>Albizia_comp32739_c0_seq2</t>
  </si>
  <si>
    <t>Albizia_comp36095_c0_seq1</t>
  </si>
  <si>
    <t>Albizia_comp36208_c0_seq1</t>
  </si>
  <si>
    <t>Albizia_comp36697_c0_seq1</t>
  </si>
  <si>
    <t>Albizia_comp42278_c0_seq12</t>
  </si>
  <si>
    <t>Albizia_comp42407_c5_seq1</t>
  </si>
  <si>
    <t>Albizia_comp42510_c0_seq1</t>
  </si>
  <si>
    <t>Inga_comp53340_c0_seq1</t>
  </si>
  <si>
    <t>Albizia_comp17533_c0_seq1</t>
  </si>
  <si>
    <t>Albizia_comp32533_c0_seq2</t>
  </si>
  <si>
    <t>Albizia_comp34264_c0_seq11</t>
  </si>
  <si>
    <t>Albizia_comp37089_c0_seq2</t>
  </si>
  <si>
    <t>Albizia_comp38674_c0_seq21</t>
  </si>
  <si>
    <t>Albizia_comp38762_c0_seq10</t>
  </si>
  <si>
    <t>Albizia_comp40842_c0_seq1</t>
  </si>
  <si>
    <t>Albizia_comp42387_c0_seq1</t>
  </si>
  <si>
    <t>Albizia_comp42701_c0_seq2</t>
  </si>
  <si>
    <t>Albizia_comp23955_c0_seq1</t>
  </si>
  <si>
    <t>Albizia_comp33339_c0_seq1</t>
  </si>
  <si>
    <t>Albizia_comp42260_c1_seq5</t>
  </si>
  <si>
    <t>Albizia_comp43499_c0_seq1</t>
  </si>
  <si>
    <t>Albizia_comp33153_c0_seq1</t>
  </si>
  <si>
    <t>Albizia_comp28372_c0_seq1</t>
  </si>
  <si>
    <t>Albizia_comp17250_c0_seq1</t>
  </si>
  <si>
    <t>Albizia_comp17655_c0_seq1</t>
  </si>
  <si>
    <t>Inga_comp56397_c0_seq2</t>
  </si>
  <si>
    <t>Albizia_comp21842_c0_seq1</t>
  </si>
  <si>
    <t>Albizia_comp22622_c0_seq2</t>
  </si>
  <si>
    <t>Albizia_comp34352_c0_seq1</t>
  </si>
  <si>
    <t>Albizia_comp34709_c0_seq2</t>
  </si>
  <si>
    <t>Albizia_comp36157_c0_seq2</t>
  </si>
  <si>
    <t>Albizia_comp40937_c0_seq33</t>
  </si>
  <si>
    <t>Albizia_comp41234_c0_seq17</t>
  </si>
  <si>
    <t>Inga_comp42358_c0_seq1</t>
  </si>
  <si>
    <t>Inga_comp45862_c0_seq1</t>
  </si>
  <si>
    <t>Albizia_comp30393_c0_seq1</t>
  </si>
  <si>
    <t>Albizia_comp33962_c0_seq1</t>
  </si>
  <si>
    <t>Albizia_comp35623_c0_seq4</t>
  </si>
  <si>
    <t>Inga_comp48873_c0_seq1</t>
  </si>
  <si>
    <t>Albizia_comp29724_c1_seq1</t>
  </si>
  <si>
    <t>Albizia_comp29860_c0_seq1</t>
  </si>
  <si>
    <t>Albizia_comp30638_c0_seq1</t>
  </si>
  <si>
    <t>Albizia_comp41163_c0_seq13</t>
  </si>
  <si>
    <t>Albizia_comp41980_c1_seq2</t>
  </si>
  <si>
    <t>Inga_comp49588_c0_seq1</t>
  </si>
  <si>
    <t>Albizia_comp22482_c0_seq1</t>
  </si>
  <si>
    <t>Albizia_comp27977_c0_seq1</t>
  </si>
  <si>
    <t>Albizia_comp36724_c0_seq2</t>
  </si>
  <si>
    <t>Albizia_comp38176_c0_seq2</t>
  </si>
  <si>
    <t>Albizia_comp38400_c0_seq1</t>
  </si>
  <si>
    <t>Albizia_comp39379_c2_seq1</t>
  </si>
  <si>
    <t>Albizia_comp40398_c3_seq1</t>
  </si>
  <si>
    <t>Albizia_comp41921_c4_seq15</t>
  </si>
  <si>
    <t>Inga_comp43405_c0_seq1</t>
  </si>
  <si>
    <t>Inga_comp43779_c0_seq1</t>
  </si>
  <si>
    <t>Inga_comp46472_c0_seq1</t>
  </si>
  <si>
    <t>Albizia_comp38851_c2_seq15</t>
  </si>
  <si>
    <t>Albizia_comp40194_c0_seq1</t>
  </si>
  <si>
    <t>Albizia_comp40670_c4_seq7</t>
  </si>
  <si>
    <t>Inga_comp48019_c0_seq2</t>
  </si>
  <si>
    <t>Inga_comp40678_c0_seq1</t>
  </si>
  <si>
    <t>Albizia_comp34776_c0_seq2</t>
  </si>
  <si>
    <t>Albizia_comp39211_c0_seq1</t>
  </si>
  <si>
    <t>Albizia_comp42581_c2_seq1</t>
  </si>
  <si>
    <t>Albizia_comp43927_c0_seq1</t>
  </si>
  <si>
    <t>Albizia_comp32777_c0_seq1</t>
  </si>
  <si>
    <t>Albizia_comp36347_c0_seq1</t>
  </si>
  <si>
    <t>Albizia_comp39687_c0_seq3</t>
  </si>
  <si>
    <t>Inga_comp46121_c0_seq1</t>
  </si>
  <si>
    <t>Albizia_comp22448_c0_seq1</t>
  </si>
  <si>
    <t>Albizia_comp22591_c0_seq1</t>
  </si>
  <si>
    <t>Albizia_comp23362_c0_seq2</t>
  </si>
  <si>
    <t>Albizia_comp28225_c0_seq1</t>
  </si>
  <si>
    <t>Albizia_comp28454_c0_seq1</t>
  </si>
  <si>
    <t>Albizia_comp38142_c0_seq1</t>
  </si>
  <si>
    <t>Albizia_comp44430_c0_seq1</t>
  </si>
  <si>
    <t>Albizia_comp22395_c0_seq1</t>
  </si>
  <si>
    <t>Albizia_comp36195_c0_seq3</t>
  </si>
  <si>
    <t>Albizia_comp41010_c0_seq4</t>
  </si>
  <si>
    <t>Albizia_comp42578_c1_seq5</t>
  </si>
  <si>
    <t>Albizia_comp43454_c0_seq1</t>
  </si>
  <si>
    <t>Albizia_comp44418_c0_seq1</t>
  </si>
  <si>
    <t>Albizia_comp51287_c0_seq1</t>
  </si>
  <si>
    <t>Inga_comp53868_c0_seq1</t>
  </si>
  <si>
    <t>Inga_comp53952_c0_seq2</t>
  </si>
  <si>
    <t>Albizia_comp20101_c0_seq1</t>
  </si>
  <si>
    <t>Albizia_comp21361_c0_seq1</t>
  </si>
  <si>
    <t>Albizia_comp21571_c0_seq1</t>
  </si>
  <si>
    <t>Albizia_comp28635_c0_seq1</t>
  </si>
  <si>
    <t>Albizia_comp36664_c1_seq2</t>
  </si>
  <si>
    <t>Albizia_comp36765_c0_seq1</t>
  </si>
  <si>
    <t>Albizia_comp37246_c0_seq4</t>
  </si>
  <si>
    <t>Albizia_comp39858_c0_seq6</t>
  </si>
  <si>
    <t>Albizia_comp44504_c0_seq1</t>
  </si>
  <si>
    <t>Albizia_comp19492_c0_seq1</t>
  </si>
  <si>
    <t>Albizia_comp34909_c0_seq1</t>
  </si>
  <si>
    <t>Albizia_comp35633_c0_seq1</t>
  </si>
  <si>
    <t>Albizia_comp37277_c0_seq1</t>
  </si>
  <si>
    <t>Albizia_comp40209_c0_seq1</t>
  </si>
  <si>
    <t>Albizia_comp42479_c0_seq2</t>
  </si>
  <si>
    <t>Inga_comp52686_c0_seq2</t>
  </si>
  <si>
    <t>Albizia_comp41560_c1_seq42</t>
  </si>
  <si>
    <t>Inga_comp41904_c0_seq1</t>
  </si>
  <si>
    <t>Inga_comp53352_c0_seq1</t>
  </si>
  <si>
    <t>Albizia_comp27999_c0_seq1</t>
  </si>
  <si>
    <t>Albizia_comp21740_c0_seq1</t>
  </si>
  <si>
    <t>Albizia_comp45371_c0_seq1</t>
  </si>
  <si>
    <t>Inga_comp50657_c0_seq1</t>
  </si>
  <si>
    <t>Albizia_comp20460_c0_seq1</t>
  </si>
  <si>
    <t>Albizia_comp37884_c0_seq1</t>
  </si>
  <si>
    <t>Albizia_comp38387_c0_seq1</t>
  </si>
  <si>
    <t>Albizia_comp39057_c0_seq1</t>
  </si>
  <si>
    <t>Albizia_comp33226_c0_seq1</t>
  </si>
  <si>
    <t>Albizia_comp34856_c0_seq1</t>
  </si>
  <si>
    <t>Albizia_comp36113_c0_seq2</t>
  </si>
  <si>
    <t>Albizia_comp42816_c0_seq1</t>
  </si>
  <si>
    <t>Albizia_comp45599_c0_seq1</t>
  </si>
  <si>
    <t>Inga_comp51262_c0_seq4</t>
  </si>
  <si>
    <t>Albizia_comp18046_c0_seq1</t>
  </si>
  <si>
    <t>Albizia_comp32251_c0_seq8</t>
  </si>
  <si>
    <t>Albizia_comp34028_c0_seq3</t>
  </si>
  <si>
    <t>Albizia_comp34820_c1_seq1</t>
  </si>
  <si>
    <t>Albizia_comp36061_c0_seq1</t>
  </si>
  <si>
    <t>Albizia_comp41397_c0_seq1</t>
  </si>
  <si>
    <t>Albizia_comp42839_c0_seq5</t>
  </si>
  <si>
    <t>Inga_comp23076_c0_seq1</t>
  </si>
  <si>
    <t>Inga_comp43995_c0_seq2</t>
  </si>
  <si>
    <t>Inga_comp53604_c0_seq2</t>
  </si>
  <si>
    <t>Albizia_comp16848_c0_seq1</t>
  </si>
  <si>
    <t>Albizia_comp21077_c0_seq1</t>
  </si>
  <si>
    <t>Albizia_comp22021_c0_seq2</t>
  </si>
  <si>
    <t>Albizia_comp34831_c1_seq1</t>
  </si>
  <si>
    <t>Albizia_comp35692_c0_seq1</t>
  </si>
  <si>
    <t>Albizia_comp42163_c0_seq11</t>
  </si>
  <si>
    <t>Albizia_comp44484_c0_seq1</t>
  </si>
  <si>
    <t>Inga_comp54430_c2_seq4</t>
  </si>
  <si>
    <t>Albizia_comp17578_c0_seq1</t>
  </si>
  <si>
    <t>Albizia_comp32475_c0_seq1</t>
  </si>
  <si>
    <t>Albizia_comp36153_c0_seq1</t>
  </si>
  <si>
    <t>Albizia_comp41265_c1_seq3</t>
  </si>
  <si>
    <t>Albizia_comp41953_c1_seq40</t>
  </si>
  <si>
    <t>Albizia_comp45248_c0_seq1</t>
  </si>
  <si>
    <t>Albizia_comp45507_c0_seq1</t>
  </si>
  <si>
    <t>Albizia_comp22191_c0_seq1</t>
  </si>
  <si>
    <t>Albizia_comp29350_c0_seq3</t>
  </si>
  <si>
    <t>Albizia_comp18384_c0_seq2</t>
  </si>
  <si>
    <t>Albizia_comp17904_c0_seq1</t>
  </si>
  <si>
    <t>Albizia_comp27960_c0_seq1</t>
  </si>
  <si>
    <t>Albizia_comp42477_c0_seq1</t>
  </si>
  <si>
    <t>Albizia_comp43786_c0_seq1</t>
  </si>
  <si>
    <t>Albizia_comp17359_c0_seq1</t>
  </si>
  <si>
    <t>Albizia_comp18209_c0_seq1</t>
  </si>
  <si>
    <t>Albizia_comp31606_c0_seq4</t>
  </si>
  <si>
    <t>Albizia_comp40147_c0_seq8</t>
  </si>
  <si>
    <t>Albizia_comp40784_c0_seq1</t>
  </si>
  <si>
    <t>Albizia_comp44107_c0_seq1</t>
  </si>
  <si>
    <t>Albizia_comp45685_c0_seq1</t>
  </si>
  <si>
    <t>Inga_comp42274_c0_seq1</t>
  </si>
  <si>
    <t>Inga_comp42703_c0_seq1</t>
  </si>
  <si>
    <t>Inga_comp43316_c0_seq1</t>
  </si>
  <si>
    <t>Albizia_comp28508_c0_seq1</t>
  </si>
  <si>
    <t>Albizia_comp31787_c0_seq2</t>
  </si>
  <si>
    <t>Albizia_comp34140_c1_seq1</t>
  </si>
  <si>
    <t>Albizia_comp35960_c0_seq3</t>
  </si>
  <si>
    <t>Albizia_comp36792_c0_seq16</t>
  </si>
  <si>
    <t>Albizia_comp37301_c0_seq1</t>
  </si>
  <si>
    <t>Albizia_comp43842_c0_seq1</t>
  </si>
  <si>
    <t>Albizia_comp44891_c0_seq1</t>
  </si>
  <si>
    <t>Albizia_comp46041_c0_seq1</t>
  </si>
  <si>
    <t>Inga_comp53516_c0_seq1</t>
  </si>
  <si>
    <t>Albizia_comp21443_c1_seq1</t>
  </si>
  <si>
    <t>Albizia_comp29508_c0_seq1</t>
  </si>
  <si>
    <t>Albizia_comp34064_c0_seq1</t>
  </si>
  <si>
    <t>Albizia_comp34078_c0_seq1</t>
  </si>
  <si>
    <t>Albizia_comp34240_c0_seq1</t>
  </si>
  <si>
    <t>Albizia_comp38225_c0_seq1</t>
  </si>
  <si>
    <t>Albizia_comp38754_c2_seq2</t>
  </si>
  <si>
    <t>Albizia_comp41276_c2_seq1</t>
  </si>
  <si>
    <t>Albizia_comp43903_c0_seq1</t>
  </si>
  <si>
    <t>Albizia_comp44350_c0_seq1</t>
  </si>
  <si>
    <t>Inga_comp49294_c0_seq2</t>
  </si>
  <si>
    <t>Albizia_comp32749_c1_seq1</t>
  </si>
  <si>
    <t>Albizia_comp37789_c0_seq1</t>
  </si>
  <si>
    <t>Albizia_comp40993_c0_seq2</t>
  </si>
  <si>
    <t>Albizia_comp35081_c0_seq1</t>
  </si>
  <si>
    <t>Albizia_comp43526_c0_seq1</t>
  </si>
  <si>
    <t>Albizia_comp44795_c0_seq1</t>
  </si>
  <si>
    <t>Inga_comp28839_c0_seq1</t>
  </si>
  <si>
    <t>Inga_comp46275_c0_seq1</t>
  </si>
  <si>
    <t>Inga_comp52112_c0_seq3</t>
  </si>
  <si>
    <t>Albizia_comp44696_c0_seq1</t>
  </si>
  <si>
    <t>Albizia_comp38058_c0_seq14</t>
  </si>
  <si>
    <t>Albizia_comp46000_c0_seq1</t>
  </si>
  <si>
    <t>Inga_comp39600_c0_seq2</t>
  </si>
  <si>
    <t>Inga_comp55885_c0_seq14</t>
  </si>
  <si>
    <t>Albizia_comp24000_c0_seq1</t>
  </si>
  <si>
    <t>Albizia_comp30129_c0_seq4</t>
  </si>
  <si>
    <t>Albizia_comp32657_c0_seq8</t>
  </si>
  <si>
    <t>Albizia_comp33746_c0_seq1</t>
  </si>
  <si>
    <t>Albizia_comp38385_c0_seq1</t>
  </si>
  <si>
    <t>Albizia_comp40264_c2_seq1</t>
  </si>
  <si>
    <t>Albizia_comp41271_c0_seq4</t>
  </si>
  <si>
    <t>Albizia_comp42215_c2_seq10</t>
  </si>
  <si>
    <t>Albizia_comp44694_c0_seq1</t>
  </si>
  <si>
    <t>Inga_comp55479_c0_seq1</t>
  </si>
  <si>
    <t>Albizia_comp17763_c0_seq1</t>
  </si>
  <si>
    <t>Albizia_comp19410_c0_seq1</t>
  </si>
  <si>
    <t>Albizia_comp29048_c0_seq1</t>
  </si>
  <si>
    <t>Albizia_comp29884_c0_seq1</t>
  </si>
  <si>
    <t>Albizia_comp31730_c0_seq2</t>
  </si>
  <si>
    <t>Albizia_comp31838_c0_seq1</t>
  </si>
  <si>
    <t>Albizia_comp34021_c0_seq1</t>
  </si>
  <si>
    <t>Albizia_comp37241_c0_seq2</t>
  </si>
  <si>
    <t>Albizia_comp38956_c1_seq1</t>
  </si>
  <si>
    <t>Albizia_comp39621_c0_seq1</t>
  </si>
  <si>
    <t>Albizia_comp43695_c0_seq1</t>
  </si>
  <si>
    <t>Albizia_comp44006_c0_seq1</t>
  </si>
  <si>
    <t>Albizia_comp44428_c0_seq1</t>
  </si>
  <si>
    <t>Inga_comp30427_c0_seq1</t>
  </si>
  <si>
    <t>Inga_comp54662_c0_seq1</t>
  </si>
  <si>
    <t>Albizia_comp18244_c0_seq1</t>
  </si>
  <si>
    <t>Albizia_comp19963_c0_seq1</t>
  </si>
  <si>
    <t>Albizia_comp20660_c0_seq1</t>
  </si>
  <si>
    <t>Albizia_comp20895_c0_seq1</t>
  </si>
  <si>
    <t>Albizia_comp29028_c0_seq2</t>
  </si>
  <si>
    <t>Albizia_comp30505_c0_seq1</t>
  </si>
  <si>
    <t>Albizia_comp36334_c0_seq1</t>
  </si>
  <si>
    <t>Albizia_comp37752_c0_seq1</t>
  </si>
  <si>
    <t>Albizia_comp40518_c0_seq1</t>
  </si>
  <si>
    <t>Albizia_comp45602_c0_seq1</t>
  </si>
  <si>
    <t>Inga_comp826804_c0_seq1</t>
  </si>
  <si>
    <t>Albizia_comp22355_c0_seq1</t>
  </si>
  <si>
    <t>Albizia_comp26992_c0_seq1</t>
  </si>
  <si>
    <t>Albizia_comp34707_c0_seq1</t>
  </si>
  <si>
    <t>Albizia_comp41921_c4_seq9</t>
  </si>
  <si>
    <t>Albizia_comp42324_c0_seq11</t>
  </si>
  <si>
    <t>Albizia_comp44470_c0_seq1</t>
  </si>
  <si>
    <t>Albizia_comp18785_c0_seq1</t>
  </si>
  <si>
    <t>Albizia_comp22618_c0_seq1</t>
  </si>
  <si>
    <t>Albizia_comp24607_c0_seq1</t>
  </si>
  <si>
    <t>Albizia_comp35693_c0_seq4</t>
  </si>
  <si>
    <t>Albizia_comp28472_c0_seq2</t>
  </si>
  <si>
    <t>Albizia_comp19684_c0_seq2</t>
  </si>
  <si>
    <t>Albizia_comp35756_c0_seq1</t>
  </si>
  <si>
    <t>Albizia_comp38796_c0_seq1</t>
  </si>
  <si>
    <t>Albizia_comp43597_c0_seq1</t>
  </si>
  <si>
    <t>Albizia_comp22388_c0_seq1</t>
  </si>
  <si>
    <t>Albizia_comp34503_c0_seq1</t>
  </si>
  <si>
    <t>Albizia_comp38434_c0_seq3</t>
  </si>
  <si>
    <t>Albizia_comp43711_c0_seq1</t>
  </si>
  <si>
    <t>Albizia_comp17273_c0_seq1</t>
  </si>
  <si>
    <t>Albizia_comp31931_c0_seq2</t>
  </si>
  <si>
    <t>Albizia_comp32383_c0_seq2</t>
  </si>
  <si>
    <t>Albizia_comp33464_c0_seq1</t>
  </si>
  <si>
    <t>Albizia_comp36118_c0_seq11</t>
  </si>
  <si>
    <t>Albizia_comp36541_c0_seq3</t>
  </si>
  <si>
    <t>Albizia_comp38053_c0_seq1</t>
  </si>
  <si>
    <t>Albizia_comp39179_c0_seq1</t>
  </si>
  <si>
    <t>Albizia_comp40734_c0_seq1</t>
  </si>
  <si>
    <t>Albizia_comp41670_c0_seq3</t>
  </si>
  <si>
    <t>Albizia_comp42880_c0_seq29</t>
  </si>
  <si>
    <t>Albizia_comp42981_c0_seq41</t>
  </si>
  <si>
    <t>Albizia_comp44369_c0_seq1</t>
  </si>
  <si>
    <t>Inga_comp56258_c0_seq1</t>
  </si>
  <si>
    <t>Albizia_comp19840_c0_seq1</t>
  </si>
  <si>
    <t>Albizia_comp20972_c0_seq1</t>
  </si>
  <si>
    <t>Albizia_comp23731_c0_seq1</t>
  </si>
  <si>
    <t>Albizia_comp28231_c0_seq1</t>
  </si>
  <si>
    <t>Albizia_comp30100_c0_seq1</t>
  </si>
  <si>
    <t>Albizia_comp32056_c1_seq1</t>
  </si>
  <si>
    <t>Albizia_comp35277_c0_seq1</t>
  </si>
  <si>
    <t>Albizia_comp36931_c1_seq1</t>
  </si>
  <si>
    <t>Albizia_comp37849_c0_seq3</t>
  </si>
  <si>
    <t>Albizia_comp38864_c0_seq1</t>
  </si>
  <si>
    <t>Albizia_comp40511_c5_seq1</t>
  </si>
  <si>
    <t>Albizia_comp40640_c0_seq1</t>
  </si>
  <si>
    <t>Albizia_comp40963_c2_seq1</t>
  </si>
  <si>
    <t>Albizia_comp42677_c0_seq7</t>
  </si>
  <si>
    <t>Albizia_comp44579_c0_seq1</t>
  </si>
  <si>
    <t>Inga_comp51289_c0_seq1</t>
  </si>
  <si>
    <t>Albizia_comp22233_c0_seq1</t>
  </si>
  <si>
    <t>Albizia_comp37029_c1_seq1</t>
  </si>
  <si>
    <t>Albizia_comp37400_c0_seq1</t>
  </si>
  <si>
    <t>Albizia_comp37666_c0_seq1</t>
  </si>
  <si>
    <t>Albizia_comp41577_c0_seq5</t>
  </si>
  <si>
    <t>Albizia_comp47078_c0_seq1</t>
  </si>
  <si>
    <t>Inga_comp47751_c0_seq1</t>
  </si>
  <si>
    <t>Inga_comp49109_c0_seq4</t>
  </si>
  <si>
    <t>Albizia_comp20213_c0_seq1</t>
  </si>
  <si>
    <t>Albizia_comp29706_c0_seq1</t>
  </si>
  <si>
    <t>Albizia_comp35891_c0_seq1</t>
  </si>
  <si>
    <t>Albizia_comp39233_c1_seq11</t>
  </si>
  <si>
    <t>Albizia_comp39367_c0_seq1</t>
  </si>
  <si>
    <t>Albizia_comp30375_c0_seq1</t>
  </si>
  <si>
    <t>Albizia_comp42416_c0_seq2</t>
  </si>
  <si>
    <t>Albizia_comp42978_c0_seq1</t>
  </si>
  <si>
    <t>Albizia_comp37534_c0_seq6</t>
  </si>
  <si>
    <t>Albizia_comp39760_c0_seq1</t>
  </si>
  <si>
    <t>Albizia_comp41357_c0_seq19</t>
  </si>
  <si>
    <t>Inga_comp52180_c0_seq2</t>
  </si>
  <si>
    <t>Albizia_comp19132_c0_seq1</t>
  </si>
  <si>
    <t>Albizia_comp22256_c0_seq2</t>
  </si>
  <si>
    <t>Albizia_comp22546_c0_seq1</t>
  </si>
  <si>
    <t>Albizia_comp38241_c0_seq3</t>
  </si>
  <si>
    <t>Albizia_comp40854_c0_seq36</t>
  </si>
  <si>
    <t>Albizia_comp42935_c0_seq1</t>
  </si>
  <si>
    <t>Albizia_comp45705_c0_seq1</t>
  </si>
  <si>
    <t>Inga_comp53904_c0_seq1</t>
  </si>
  <si>
    <t>Inga_comp54031_c0_seq1</t>
  </si>
  <si>
    <t>Albizia_comp16974_c0_seq1</t>
  </si>
  <si>
    <t>Albizia_comp19910_c0_seq1</t>
  </si>
  <si>
    <t>Albizia_comp20513_c0_seq1</t>
  </si>
  <si>
    <t>Albizia_comp28011_c0_seq1</t>
  </si>
  <si>
    <t>Albizia_comp33296_c0_seq1</t>
  </si>
  <si>
    <t>Albizia_comp34310_c0_seq1</t>
  </si>
  <si>
    <t>Albizia_comp35115_c1_seq1</t>
  </si>
  <si>
    <t>Albizia_comp35812_c0_seq5</t>
  </si>
  <si>
    <t>Albizia_comp38755_c0_seq2</t>
  </si>
  <si>
    <t>Albizia_comp39722_c0_seq22</t>
  </si>
  <si>
    <t>Albizia_comp40704_c0_seq1</t>
  </si>
  <si>
    <t>Albizia_comp41244_c0_seq8</t>
  </si>
  <si>
    <t>Albizia_comp42771_c0_seq15</t>
  </si>
  <si>
    <t>Inga_comp53167_c1_seq1</t>
  </si>
  <si>
    <t>Albizia_comp30072_c0_seq1</t>
  </si>
  <si>
    <t>Albizia_comp31754_c0_seq2</t>
  </si>
  <si>
    <t>Albizia_comp32599_c0_seq1</t>
  </si>
  <si>
    <t>Albizia_comp33798_c0_seq1</t>
  </si>
  <si>
    <t>Albizia_comp34452_c0_seq14</t>
  </si>
  <si>
    <t>Albizia_comp39266_c9_seq1</t>
  </si>
  <si>
    <t>Albizia_comp40268_c0_seq1</t>
  </si>
  <si>
    <t>Albizia_comp41953_c1_seq14</t>
  </si>
  <si>
    <t>Albizia_comp42723_c0_seq27</t>
  </si>
  <si>
    <t>Albizia_comp45491_c0_seq1</t>
  </si>
  <si>
    <t>Inga_comp39332_c0_seq1</t>
  </si>
  <si>
    <t>Albizia_comp20567_c0_seq1</t>
  </si>
  <si>
    <t>Albizia_comp29534_c0_seq1</t>
  </si>
  <si>
    <t>Albizia_comp37198_c0_seq1</t>
  </si>
  <si>
    <t>Albizia_comp37286_c0_seq1</t>
  </si>
  <si>
    <t>Albizia_comp38945_c0_seq7</t>
  </si>
  <si>
    <t>Albizia_comp44778_c0_seq1</t>
  </si>
  <si>
    <t>Albizia_comp46662_c0_seq1</t>
  </si>
  <si>
    <t>Albizia_comp20684_c0_seq1</t>
  </si>
  <si>
    <t>Albizia_comp17723_c0_seq1</t>
  </si>
  <si>
    <t>Albizia_comp19804_c0_seq1</t>
  </si>
  <si>
    <t>Albizia_comp31304_c0_seq1</t>
  </si>
  <si>
    <t>Albizia_comp31744_c0_seq5</t>
  </si>
  <si>
    <t>Albizia_comp42173_c0_seq1</t>
  </si>
  <si>
    <t>Albizia_comp43809_c0_seq1</t>
  </si>
  <si>
    <t>Albizia_comp22253_c0_seq1</t>
  </si>
  <si>
    <t>Albizia_comp29553_c0_seq1</t>
  </si>
  <si>
    <t>Albizia_comp35449_c2_seq2</t>
  </si>
  <si>
    <t>Albizia_comp37931_c0_seq2</t>
  </si>
  <si>
    <t>Albizia_comp38778_c0_seq3</t>
  </si>
  <si>
    <t>Albizia_comp40892_c1_seq10</t>
  </si>
  <si>
    <t>Albizia_comp15722_c0_seq1</t>
  </si>
  <si>
    <t>Albizia_comp20252_c0_seq1</t>
  </si>
  <si>
    <t>Albizia_comp21371_c0_seq1</t>
  </si>
  <si>
    <t>Albizia_comp22158_c0_seq1</t>
  </si>
  <si>
    <t>Albizia_comp31088_c0_seq1</t>
  </si>
  <si>
    <t>Albizia_comp33196_c0_seq1</t>
  </si>
  <si>
    <t>Albizia_comp33575_c0_seq1</t>
  </si>
  <si>
    <t>Albizia_comp33597_c0_seq1</t>
  </si>
  <si>
    <t>Albizia_comp35364_c0_seq1</t>
  </si>
  <si>
    <t>Albizia_comp35418_c0_seq1</t>
  </si>
  <si>
    <t>Albizia_comp37446_c0_seq1</t>
  </si>
  <si>
    <t>Albizia_comp40806_c0_seq1</t>
  </si>
  <si>
    <t>Albizia_comp41764_c0_seq3</t>
  </si>
  <si>
    <t>Albizia_comp42619_c2_seq3</t>
  </si>
  <si>
    <t>Albizia_comp43841_c0_seq1</t>
  </si>
  <si>
    <t>Inga_comp45170_c0_seq2</t>
  </si>
  <si>
    <t>Albizia_comp31267_c0_seq1</t>
  </si>
  <si>
    <t>Albizia_comp31662_c0_seq1</t>
  </si>
  <si>
    <t>Albizia_comp32250_c0_seq1</t>
  </si>
  <si>
    <t>Albizia_comp35680_c0_seq2</t>
  </si>
  <si>
    <t>Albizia_comp35983_c0_seq2</t>
  </si>
  <si>
    <t>Albizia_comp36777_c0_seq1</t>
  </si>
  <si>
    <t>Albizia_comp36860_c0_seq1</t>
  </si>
  <si>
    <t>Inga_comp45867_c0_seq1</t>
  </si>
  <si>
    <t>Albizia_comp21448_c0_seq1</t>
  </si>
  <si>
    <t>Albizia_comp22025_c0_seq1</t>
  </si>
  <si>
    <t>Albizia_comp40191_c0_seq1</t>
  </si>
  <si>
    <t>Albizia_comp42858_c4_seq63</t>
  </si>
  <si>
    <t>Inga_comp46036_c0_seq1</t>
  </si>
  <si>
    <t>Inga_comp43766_c1_seq1</t>
  </si>
  <si>
    <t>Albizia_comp29964_c0_seq1</t>
  </si>
  <si>
    <t>Albizia_comp41660_c0_seq6</t>
  </si>
  <si>
    <t>Albizia_comp42591_c1_seq5</t>
  </si>
  <si>
    <t>Inga_comp28617_c0_seq1</t>
  </si>
  <si>
    <t>Inga_comp56609_c0_seq1</t>
  </si>
  <si>
    <t>Albizia_comp17325_c0_seq1</t>
  </si>
  <si>
    <t>Albizia_comp19055_c0_seq1</t>
  </si>
  <si>
    <t>Albizia_comp34553_c0_seq3</t>
  </si>
  <si>
    <t>Albizia_comp39994_c0_seq3</t>
  </si>
  <si>
    <t>Albizia_comp41370_c0_seq54</t>
  </si>
  <si>
    <t>Albizia_comp42121_c0_seq1</t>
  </si>
  <si>
    <t>Albizia_comp42728_c0_seq1</t>
  </si>
  <si>
    <t>Inga_comp45994_c1_seq1</t>
  </si>
  <si>
    <t>Inga_comp49523_c1_seq1</t>
  </si>
  <si>
    <t>Inga_comp54484_c0_seq1</t>
  </si>
  <si>
    <t>Inga_comp546012_c0_seq1</t>
  </si>
  <si>
    <t>Albizia_comp27074_c0_seq2</t>
  </si>
  <si>
    <t>Albizia_comp33312_c0_seq1</t>
  </si>
  <si>
    <t>Albizia_comp42579_c3_seq3</t>
  </si>
  <si>
    <t>Albizia_comp43905_c0_seq1</t>
  </si>
  <si>
    <t>Albizia_comp123554_c0_seq1</t>
  </si>
  <si>
    <t>Albizia_comp196770_c0_seq1</t>
  </si>
  <si>
    <t>Albizia_comp22140_c0_seq1</t>
  </si>
  <si>
    <t>Albizia_comp29787_c0_seq3</t>
  </si>
  <si>
    <t>Albizia_comp30625_c0_seq2</t>
  </si>
  <si>
    <t>Albizia_comp34422_c0_seq4</t>
  </si>
  <si>
    <t>Albizia_comp40159_c0_seq1</t>
  </si>
  <si>
    <t>Albizia_comp34646_c0_seq1</t>
  </si>
  <si>
    <t>Albizia_comp34478_c0_seq1</t>
  </si>
  <si>
    <t>Albizia_comp21059_c0_seq1</t>
  </si>
  <si>
    <t>Albizia_comp33761_c0_seq4</t>
  </si>
  <si>
    <t>Albizia_comp34802_c0_seq1</t>
  </si>
  <si>
    <t>Albizia_comp34955_c0_seq2</t>
  </si>
  <si>
    <t>Albizia_comp36431_c0_seq2</t>
  </si>
  <si>
    <t>Albizia_comp38644_c0_seq1</t>
  </si>
  <si>
    <t>Albizia_comp39087_c0_seq2</t>
  </si>
  <si>
    <t>Albizia_comp42158_c1_seq10</t>
  </si>
  <si>
    <t>Albizia_comp42656_c0_seq1</t>
  </si>
  <si>
    <t>Albizia_comp44203_c0_seq1</t>
  </si>
  <si>
    <t>Albizia_comp20065_c0_seq1</t>
  </si>
  <si>
    <t>Albizia_comp22292_c0_seq1</t>
  </si>
  <si>
    <t>Albizia_comp32856_c0_seq1</t>
  </si>
  <si>
    <t>Albizia_comp33066_c0_seq1</t>
  </si>
  <si>
    <t>Albizia_comp36343_c0_seq1</t>
  </si>
  <si>
    <t>Albizia_comp37473_c0_seq1</t>
  </si>
  <si>
    <t>Albizia_comp37553_c0_seq10</t>
  </si>
  <si>
    <t>Albizia_comp37948_c0_seq3</t>
  </si>
  <si>
    <t>Albizia_comp39046_c0_seq3</t>
  </si>
  <si>
    <t>Albizia_comp41536_c3_seq27</t>
  </si>
  <si>
    <t>Albizia_comp41848_c0_seq7</t>
  </si>
  <si>
    <t>Albizia_comp20549_c0_seq1</t>
  </si>
  <si>
    <t>Albizia_comp21355_c0_seq1</t>
  </si>
  <si>
    <t>Albizia_comp32209_c0_seq1</t>
  </si>
  <si>
    <t>Albizia_comp33909_c0_seq1</t>
  </si>
  <si>
    <t>Albizia_comp35711_c0_seq1</t>
  </si>
  <si>
    <t>Albizia_comp35728_c0_seq1</t>
  </si>
  <si>
    <t>Albizia_comp39175_c0_seq2</t>
  </si>
  <si>
    <t>Albizia_comp44465_c0_seq1</t>
  </si>
  <si>
    <t>Inga_comp46270_c0_seq1</t>
  </si>
  <si>
    <t>Inga_comp49083_c0_seq1</t>
  </si>
  <si>
    <t>Albizia_comp26270_c0_seq2</t>
  </si>
  <si>
    <t>Albizia_comp28702_c0_seq1</t>
  </si>
  <si>
    <t>Albizia_comp35470_c0_seq1</t>
  </si>
  <si>
    <t>Albizia_comp36902_c0_seq3</t>
  </si>
  <si>
    <t>Albizia_comp40342_c0_seq2</t>
  </si>
  <si>
    <t>Inga_comp41024_c0_seq1</t>
  </si>
  <si>
    <t>Inga_comp41758_c0_seq1</t>
  </si>
  <si>
    <t>Albizia_comp17069_c0_seq1</t>
  </si>
  <si>
    <t>Albizia_comp17980_c0_seq1</t>
  </si>
  <si>
    <t>Albizia_comp19617_c0_seq1</t>
  </si>
  <si>
    <t>Albizia_comp24312_c0_seq1</t>
  </si>
  <si>
    <t>Albizia_comp24798_c0_seq2</t>
  </si>
  <si>
    <t>Albizia_comp35657_c0_seq1</t>
  </si>
  <si>
    <t>Inga_comp53595_c0_seq20</t>
  </si>
  <si>
    <t>Albizia_comp21752_c0_seq1</t>
  </si>
  <si>
    <t>Albizia_comp27136_c0_seq1</t>
  </si>
  <si>
    <t>Albizia_comp33727_c0_seq1</t>
  </si>
  <si>
    <t>Albizia_comp34011_c0_seq1</t>
  </si>
  <si>
    <t>Albizia_comp36422_c0_seq1</t>
  </si>
  <si>
    <t>Albizia_comp44266_c0_seq1</t>
  </si>
  <si>
    <t>Inga_comp36008_c0_seq1</t>
  </si>
  <si>
    <t>Albizia_comp21648_c0_seq1</t>
  </si>
  <si>
    <t>Albizia_comp21795_c0_seq1</t>
  </si>
  <si>
    <t>Albizia_comp38023_c0_seq1</t>
  </si>
  <si>
    <t>Albizia_comp38872_c0_seq1</t>
  </si>
  <si>
    <t>Albizia_comp40996_c0_seq18</t>
  </si>
  <si>
    <t>Albizia_comp57040_c0_seq1</t>
  </si>
  <si>
    <t>Albizia_comp39372_c0_seq15</t>
  </si>
  <si>
    <t>Inga_comp44391_c1_seq1</t>
  </si>
  <si>
    <t>Albizia_comp37562_c0_seq1</t>
  </si>
  <si>
    <t>Albizia_comp21215_c0_seq1</t>
  </si>
  <si>
    <t>Albizia_comp23946_c0_seq1</t>
  </si>
  <si>
    <t>Albizia_comp32841_c0_seq2</t>
  </si>
  <si>
    <t>Albizia_comp32902_c0_seq1</t>
  </si>
  <si>
    <t>Albizia_comp36364_c0_seq14</t>
  </si>
  <si>
    <t>Albizia_comp36997_c0_seq1</t>
  </si>
  <si>
    <t>Albizia_comp37005_c0_seq10</t>
  </si>
  <si>
    <t>Albizia_comp37519_c0_seq1</t>
  </si>
  <si>
    <t>Albizia_comp40781_c0_seq1</t>
  </si>
  <si>
    <t>Albizia_comp42396_c1_seq1</t>
  </si>
  <si>
    <t>Albizia_comp43490_c0_seq1</t>
  </si>
  <si>
    <t>Albizia_comp44139_c0_seq1</t>
  </si>
  <si>
    <t>Albizia_comp44653_c0_seq1</t>
  </si>
  <si>
    <t>Inga_comp48510_c0_seq6</t>
  </si>
  <si>
    <t>Albizia_comp21282_c0_seq1</t>
  </si>
  <si>
    <t>Albizia_comp21323_c1_seq1</t>
  </si>
  <si>
    <t>Albizia_comp30175_c0_seq1</t>
  </si>
  <si>
    <t>Albizia_comp33147_c0_seq1</t>
  </si>
  <si>
    <t>Albizia_comp36486_c0_seq1</t>
  </si>
  <si>
    <t>Albizia_comp38824_c0_seq1</t>
  </si>
  <si>
    <t>Albizia_comp39622_c1_seq1</t>
  </si>
  <si>
    <t>Albizia_comp39779_c0_seq3</t>
  </si>
  <si>
    <t>Albizia_comp40670_c1_seq1</t>
  </si>
  <si>
    <t>Albizia_comp40828_c1_seq1</t>
  </si>
  <si>
    <t>Albizia_comp44895_c0_seq1</t>
  </si>
  <si>
    <t>Inga_comp1160393_c0_seq1</t>
  </si>
  <si>
    <t>Inga_comp37141_c0_seq1</t>
  </si>
  <si>
    <t>Inga_comp55228_c0_seq8</t>
  </si>
  <si>
    <t>Albizia_comp21784_c0_seq1</t>
  </si>
  <si>
    <t>Albizia_comp34036_c1_seq1</t>
  </si>
  <si>
    <t>Albizia_comp38955_c0_seq11</t>
  </si>
  <si>
    <t>Albizia_comp39383_c0_seq2</t>
  </si>
  <si>
    <t>Albizia_comp21841_c0_seq1</t>
  </si>
  <si>
    <t>Albizia_comp22004_c0_seq1</t>
  </si>
  <si>
    <t>Albizia_comp28525_c0_seq2</t>
  </si>
  <si>
    <t>Albizia_comp33698_c0_seq2</t>
  </si>
  <si>
    <t>Albizia_comp37458_c0_seq8</t>
  </si>
  <si>
    <t>Albizia_comp38002_c1_seq3</t>
  </si>
  <si>
    <t>Albizia_comp39050_c1_seq10</t>
  </si>
  <si>
    <t>Albizia_comp40056_c0_seq6</t>
  </si>
  <si>
    <t>Albizia_comp44232_c0_seq1</t>
  </si>
  <si>
    <t>Albizia_comp45307_c0_seq1</t>
  </si>
  <si>
    <t>Albizia_comp31048_c0_seq1</t>
  </si>
  <si>
    <t>Albizia_comp35845_c0_seq2</t>
  </si>
  <si>
    <t>Albizia_comp37442_c0_seq1</t>
  </si>
  <si>
    <t>Albizia_comp38974_c2_seq1</t>
  </si>
  <si>
    <t>Albizia_comp39819_c0_seq1</t>
  </si>
  <si>
    <t>Albizia_comp42809_c0_seq24</t>
  </si>
  <si>
    <t>Inga_comp40592_c0_seq5</t>
  </si>
  <si>
    <t>Inga_comp51314_c1_seq5</t>
  </si>
  <si>
    <t>Albizia_comp33640_c0_seq2</t>
  </si>
  <si>
    <t>Albizia_comp41215_c0_seq3</t>
  </si>
  <si>
    <t>Albizia_comp18387_c0_seq1</t>
  </si>
  <si>
    <t>Albizia_comp20044_c0_seq1</t>
  </si>
  <si>
    <t>Albizia_comp20297_c0_seq1</t>
  </si>
  <si>
    <t>Albizia_comp28857_c0_seq3</t>
  </si>
  <si>
    <t>Albizia_comp28908_c0_seq2</t>
  </si>
  <si>
    <t>Albizia_comp29898_c0_seq1</t>
  </si>
  <si>
    <t>Albizia_comp31260_c0_seq1</t>
  </si>
  <si>
    <t>Albizia_comp34627_c0_seq2</t>
  </si>
  <si>
    <t>Albizia_comp35618_c0_seq4</t>
  </si>
  <si>
    <t>Albizia_comp36378_c0_seq6</t>
  </si>
  <si>
    <t>Albizia_comp36984_c0_seq1</t>
  </si>
  <si>
    <t>Albizia_comp37221_c0_seq5</t>
  </si>
  <si>
    <t>Albizia_comp39500_c0_seq1</t>
  </si>
  <si>
    <t>Albizia_comp39512_c0_seq1</t>
  </si>
  <si>
    <t>Albizia_comp39773_c0_seq2</t>
  </si>
  <si>
    <t>Albizia_comp41464_c3_seq1</t>
  </si>
  <si>
    <t>Albizia_comp41508_c0_seq41</t>
  </si>
  <si>
    <t>Inga_comp46343_c0_seq1</t>
  </si>
  <si>
    <t>Albizia_comp21627_c0_seq1</t>
  </si>
  <si>
    <t>Albizia_comp31368_c0_seq1</t>
  </si>
  <si>
    <t>Albizia_comp31917_c0_seq2</t>
  </si>
  <si>
    <t>Albizia_comp37870_c0_seq1</t>
  </si>
  <si>
    <t>Albizia_comp40229_c2_seq3</t>
  </si>
  <si>
    <t>Albizia_comp42689_c1_seq1</t>
  </si>
  <si>
    <t>Inga_comp45125_c0_seq2</t>
  </si>
  <si>
    <t>Inga_comp50758_c0_seq4</t>
  </si>
  <si>
    <t>Albizia_comp17603_c0_seq1</t>
  </si>
  <si>
    <t>Albizia_comp18781_c0_seq1</t>
  </si>
  <si>
    <t>Albizia_comp20664_c0_seq2</t>
  </si>
  <si>
    <t>Albizia_comp28673_c0_seq1</t>
  </si>
  <si>
    <t>Albizia_comp28895_c0_seq1</t>
  </si>
  <si>
    <t>Albizia_comp28908_c0_seq1</t>
  </si>
  <si>
    <t>Albizia_comp36234_c0_seq1</t>
  </si>
  <si>
    <t>Albizia_comp37759_c0_seq1</t>
  </si>
  <si>
    <t>Albizia_comp38224_c0_seq8</t>
  </si>
  <si>
    <t>Albizia_comp39781_c0_seq10</t>
  </si>
  <si>
    <t>Albizia_comp40177_c0_seq1</t>
  </si>
  <si>
    <t>Albizia_comp40434_c0_seq1</t>
  </si>
  <si>
    <t>Albizia_comp40986_c0_seq1</t>
  </si>
  <si>
    <t>Albizia_comp41911_c1_seq1</t>
  </si>
  <si>
    <t>Albizia_comp42105_c1_seq1</t>
  </si>
  <si>
    <t>Albizia_comp42186_c0_seq5</t>
  </si>
  <si>
    <t>Albizia_comp42461_c0_seq1</t>
  </si>
  <si>
    <t>Albizia_comp42589_c0_seq10</t>
  </si>
  <si>
    <t>Albizia_comp43031_c0_seq5</t>
  </si>
  <si>
    <t>Albizia_comp44322_c0_seq1</t>
  </si>
  <si>
    <t>Inga_comp37377_c0_seq1</t>
  </si>
  <si>
    <t>Inga_comp37644_c0_seq1</t>
  </si>
  <si>
    <t>Inga_comp39051_c0_seq2</t>
  </si>
  <si>
    <t>Inga_comp43766_c2_seq1</t>
  </si>
  <si>
    <t>Inga_comp44212_c0_seq1</t>
  </si>
  <si>
    <t>Albizia_comp43094_c2_seq11</t>
  </si>
  <si>
    <t>Albizia_comp43207_c0_seq1</t>
  </si>
  <si>
    <t>Albizia_comp42993_c0_seq3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</si>
</sst>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4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sz val="12"/>
      <color rgb="FFC00000"/>
      <name val="Calibri"/>
      <family val="2"/>
      <scheme val="minor"/>
    </font>
    <font>
      <sz val="12"/>
      <color rgb="FF000000"/>
      <name val="Helvetica"/>
      <family val="2"/>
    </font>
    <font>
      <sz val="12"/>
      <color rgb="FFFF0000"/>
      <name val="Calibri"/>
      <family val="2"/>
      <scheme val="minor"/>
    </font>
    <font>
      <sz val="12"/>
      <color theme="1"/>
      <name val="Helvetica"/>
      <family val="2"/>
    </font>
    <font>
      <sz val="12"/>
      <color rgb="FFFF0000"/>
      <name val="Helvetica"/>
      <family val="2"/>
    </font>
    <font>
      <b/>
      <sz val="12"/>
      <color rgb="FF000000"/>
      <name val="Helvetica"/>
      <family val="2"/>
    </font>
    <font>
      <b/>
      <sz val="12"/>
      <color rgb="FFFF0000"/>
      <name val="Helvetica"/>
      <family val="2"/>
    </font>
    <font>
      <b/>
      <sz val="12"/>
      <color theme="1"/>
      <name val="Helvetica"/>
      <family val="2"/>
    </font>
    <font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1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3" fontId="1" fillId="0" borderId="0" xfId="0" applyNumberFormat="1" applyFont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/>
    </xf>
    <xf numFmtId="3" fontId="0" fillId="0" borderId="0" xfId="0" applyNumberFormat="1"/>
    <xf numFmtId="0" fontId="4" fillId="0" borderId="0" xfId="0" applyFont="1"/>
    <xf numFmtId="0" fontId="4" fillId="0" borderId="0" xfId="0" applyFont="1" applyAlignment="1">
      <alignment horizontal="center" vertical="center"/>
    </xf>
    <xf numFmtId="1" fontId="4" fillId="0" borderId="0" xfId="0" applyNumberFormat="1" applyFont="1"/>
    <xf numFmtId="1" fontId="4" fillId="0" borderId="0" xfId="0" applyNumberFormat="1" applyFont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2" fontId="0" fillId="0" borderId="0" xfId="0" applyNumberFormat="1"/>
    <xf numFmtId="164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2" fontId="5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165" fontId="0" fillId="0" borderId="0" xfId="0" applyNumberFormat="1"/>
    <xf numFmtId="165" fontId="0" fillId="0" borderId="0" xfId="0" applyNumberFormat="1" applyAlignment="1">
      <alignment wrapText="1"/>
    </xf>
    <xf numFmtId="0" fontId="6" fillId="0" borderId="0" xfId="0" applyFont="1"/>
    <xf numFmtId="165" fontId="6" fillId="0" borderId="0" xfId="0" applyNumberFormat="1" applyFont="1"/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11" fillId="0" borderId="0" xfId="0" applyFont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" fontId="9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/>
    </xf>
    <xf numFmtId="11" fontId="0" fillId="0" borderId="0" xfId="0" applyNumberFormat="1" applyAlignment="1">
      <alignment horizontal="center"/>
    </xf>
    <xf numFmtId="0" fontId="13" fillId="0" borderId="0" xfId="0" applyFont="1" applyAlignment="1">
      <alignment horizontal="center" wrapText="1"/>
    </xf>
    <xf numFmtId="2" fontId="13" fillId="0" borderId="0" xfId="0" applyNumberFormat="1" applyFont="1" applyAlignment="1">
      <alignment horizontal="center" wrapText="1"/>
    </xf>
    <xf numFmtId="0" fontId="1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wilcox_test.all_genus_1" connectionId="7" xr16:uid="{54865F30-76B7-CC43-A80F-B81B8A1CC31B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Number_of_spps_mono_by_single_gene_1" connectionId="3" xr16:uid="{FD39C606-3CF6-9647-959A-EC3E4B50FE2B}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ach_gene_length" connectionId="2" xr16:uid="{1A6F497F-CB70-9249-85F6-D18FB7099FF0}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ingle_gene_nuc_div" connectionId="4" xr16:uid="{A4949AA0-B37E-C947-B670-CA688F440890}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ingle_gene_SSSNP_number" connectionId="6" xr16:uid="{566B4A65-CC1D-6346-97B1-1D660CA2B38C}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ingle_gene_performace" connectionId="5" xr16:uid="{613E155C-29EE-5848-BC1F-B6CC2ED9F5E5}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1" connectionId="1" xr16:uid="{C99EB274-0C8A-CC43-9B85-A5BD0001357E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4.xml"/><Relationship Id="rId2" Type="http://schemas.openxmlformats.org/officeDocument/2006/relationships/queryTable" Target="../queryTables/queryTable3.xml"/><Relationship Id="rId1" Type="http://schemas.openxmlformats.org/officeDocument/2006/relationships/queryTable" Target="../queryTables/queryTable2.xml"/><Relationship Id="rId5" Type="http://schemas.openxmlformats.org/officeDocument/2006/relationships/queryTable" Target="../queryTables/queryTable6.xml"/><Relationship Id="rId4" Type="http://schemas.openxmlformats.org/officeDocument/2006/relationships/queryTable" Target="../queryTables/query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BB4E1-D147-9F41-A2DE-0E8B9D9BA3C7}">
  <dimension ref="A1:C9"/>
  <sheetViews>
    <sheetView zoomScale="202" zoomScaleNormal="202" workbookViewId="0">
      <selection activeCell="A2" sqref="A2:A9"/>
    </sheetView>
  </sheetViews>
  <sheetFormatPr baseColWidth="10" defaultRowHeight="16" x14ac:dyDescent="0.2"/>
  <cols>
    <col min="1" max="1" width="29" style="10" customWidth="1"/>
    <col min="2" max="2" width="10.83203125" style="43"/>
    <col min="3" max="3" width="101" style="10" customWidth="1"/>
    <col min="4" max="16384" width="10.83203125" style="10"/>
  </cols>
  <sheetData>
    <row r="1" spans="1:3" x14ac:dyDescent="0.2">
      <c r="A1" s="12" t="s">
        <v>1003</v>
      </c>
      <c r="B1" s="25" t="s">
        <v>1004</v>
      </c>
      <c r="C1" s="12" t="s">
        <v>1005</v>
      </c>
    </row>
    <row r="2" spans="1:3" x14ac:dyDescent="0.2">
      <c r="A2" s="12" t="s">
        <v>1006</v>
      </c>
      <c r="B2" s="25">
        <v>5</v>
      </c>
      <c r="C2" s="12" t="s">
        <v>1007</v>
      </c>
    </row>
    <row r="3" spans="1:3" x14ac:dyDescent="0.2">
      <c r="A3" s="10" t="s">
        <v>1008</v>
      </c>
      <c r="B3" s="25">
        <v>5</v>
      </c>
      <c r="C3" s="10" t="s">
        <v>1026</v>
      </c>
    </row>
    <row r="4" spans="1:3" x14ac:dyDescent="0.2">
      <c r="A4" s="10" t="s">
        <v>1009</v>
      </c>
      <c r="B4" s="25">
        <v>5</v>
      </c>
      <c r="C4" s="10" t="s">
        <v>1027</v>
      </c>
    </row>
    <row r="5" spans="1:3" x14ac:dyDescent="0.2">
      <c r="A5" s="10" t="s">
        <v>1031</v>
      </c>
      <c r="B5" s="25">
        <v>5</v>
      </c>
      <c r="C5" s="10" t="s">
        <v>1028</v>
      </c>
    </row>
    <row r="6" spans="1:3" x14ac:dyDescent="0.2">
      <c r="A6" s="10" t="s">
        <v>1010</v>
      </c>
      <c r="B6" s="25">
        <v>5</v>
      </c>
      <c r="C6" s="10" t="s">
        <v>1029</v>
      </c>
    </row>
    <row r="7" spans="1:3" x14ac:dyDescent="0.2">
      <c r="A7" s="10" t="s">
        <v>1011</v>
      </c>
      <c r="B7" s="25">
        <v>5</v>
      </c>
      <c r="C7" s="10" t="s">
        <v>1030</v>
      </c>
    </row>
    <row r="8" spans="1:3" x14ac:dyDescent="0.2">
      <c r="A8" s="10" t="s">
        <v>1012</v>
      </c>
      <c r="B8" s="25">
        <v>5</v>
      </c>
      <c r="C8" s="10" t="s">
        <v>1032</v>
      </c>
    </row>
    <row r="9" spans="1:3" x14ac:dyDescent="0.2">
      <c r="A9" s="10" t="s">
        <v>1025</v>
      </c>
      <c r="B9" s="25">
        <v>4</v>
      </c>
      <c r="C9" s="10" t="s">
        <v>1033</v>
      </c>
    </row>
  </sheetData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22696-0994-7240-890B-14A5D7E23AD7}">
  <dimension ref="A1:J155"/>
  <sheetViews>
    <sheetView workbookViewId="0">
      <pane xSplit="1" ySplit="1" topLeftCell="B112" activePane="bottomRight" state="frozenSplit"/>
      <selection pane="topRight" activeCell="B1" sqref="B1"/>
      <selection pane="bottomLeft" activeCell="A2" sqref="A2"/>
      <selection pane="bottomRight" activeCell="B167" sqref="B167"/>
    </sheetView>
  </sheetViews>
  <sheetFormatPr baseColWidth="10" defaultRowHeight="16" x14ac:dyDescent="0.2"/>
  <cols>
    <col min="1" max="1" width="14.83203125" customWidth="1"/>
    <col min="2" max="2" width="12" customWidth="1"/>
    <col min="7" max="7" width="13.1640625" customWidth="1"/>
    <col min="8" max="8" width="19" customWidth="1"/>
    <col min="9" max="9" width="17.33203125" customWidth="1"/>
    <col min="10" max="10" width="45.1640625" customWidth="1"/>
  </cols>
  <sheetData>
    <row r="1" spans="1:10" s="4" customFormat="1" ht="34" x14ac:dyDescent="0.2">
      <c r="A1" s="4" t="s">
        <v>39</v>
      </c>
      <c r="B1" s="4" t="s">
        <v>40</v>
      </c>
      <c r="C1" s="4" t="s">
        <v>41</v>
      </c>
      <c r="D1" s="4" t="s">
        <v>42</v>
      </c>
      <c r="E1" s="4" t="s">
        <v>43</v>
      </c>
      <c r="F1" s="4" t="s">
        <v>44</v>
      </c>
      <c r="G1" s="4" t="s">
        <v>45</v>
      </c>
      <c r="H1" s="4" t="s">
        <v>46</v>
      </c>
      <c r="I1" s="4" t="s">
        <v>47</v>
      </c>
      <c r="J1" s="4" t="s">
        <v>48</v>
      </c>
    </row>
    <row r="2" spans="1:10" x14ac:dyDescent="0.2">
      <c r="A2" t="s">
        <v>186</v>
      </c>
      <c r="B2" t="s">
        <v>50</v>
      </c>
      <c r="C2">
        <v>40</v>
      </c>
      <c r="D2">
        <v>8</v>
      </c>
      <c r="E2">
        <v>8</v>
      </c>
      <c r="F2">
        <v>6</v>
      </c>
      <c r="G2">
        <v>0.75</v>
      </c>
      <c r="H2" t="s">
        <v>187</v>
      </c>
      <c r="I2" t="s">
        <v>52</v>
      </c>
      <c r="J2" t="s">
        <v>188</v>
      </c>
    </row>
    <row r="3" spans="1:10" x14ac:dyDescent="0.2">
      <c r="A3" t="s">
        <v>113</v>
      </c>
      <c r="B3" t="s">
        <v>50</v>
      </c>
      <c r="C3">
        <v>144</v>
      </c>
      <c r="D3">
        <v>80</v>
      </c>
      <c r="E3">
        <v>17</v>
      </c>
      <c r="F3">
        <v>9</v>
      </c>
      <c r="G3">
        <v>0.53</v>
      </c>
      <c r="H3" t="s">
        <v>114</v>
      </c>
      <c r="I3" t="s">
        <v>52</v>
      </c>
      <c r="J3" t="s">
        <v>115</v>
      </c>
    </row>
    <row r="4" spans="1:10" x14ac:dyDescent="0.2">
      <c r="A4" t="s">
        <v>49</v>
      </c>
      <c r="B4" t="s">
        <v>50</v>
      </c>
      <c r="C4">
        <v>171</v>
      </c>
      <c r="D4">
        <v>2</v>
      </c>
      <c r="E4">
        <v>2</v>
      </c>
      <c r="F4">
        <v>0</v>
      </c>
      <c r="G4">
        <v>0</v>
      </c>
      <c r="H4" t="s">
        <v>51</v>
      </c>
      <c r="I4" t="s">
        <v>52</v>
      </c>
      <c r="J4" t="s">
        <v>53</v>
      </c>
    </row>
    <row r="5" spans="1:10" x14ac:dyDescent="0.2">
      <c r="A5" t="s">
        <v>101</v>
      </c>
      <c r="B5" t="s">
        <v>57</v>
      </c>
      <c r="C5">
        <v>43</v>
      </c>
      <c r="D5">
        <v>41</v>
      </c>
      <c r="E5">
        <v>2</v>
      </c>
      <c r="F5">
        <v>1</v>
      </c>
      <c r="G5">
        <v>0.5</v>
      </c>
      <c r="H5" t="s">
        <v>51</v>
      </c>
      <c r="I5" t="s">
        <v>52</v>
      </c>
      <c r="J5" t="s">
        <v>102</v>
      </c>
    </row>
    <row r="6" spans="1:10" x14ac:dyDescent="0.2">
      <c r="A6" t="s">
        <v>146</v>
      </c>
      <c r="B6" t="s">
        <v>50</v>
      </c>
      <c r="C6">
        <v>74</v>
      </c>
      <c r="D6">
        <v>69</v>
      </c>
      <c r="E6">
        <v>3</v>
      </c>
      <c r="F6">
        <v>2</v>
      </c>
      <c r="G6">
        <v>0.67</v>
      </c>
      <c r="H6" t="s">
        <v>51</v>
      </c>
      <c r="I6" t="s">
        <v>52</v>
      </c>
      <c r="J6" t="s">
        <v>147</v>
      </c>
    </row>
    <row r="7" spans="1:10" x14ac:dyDescent="0.2">
      <c r="A7" t="s">
        <v>168</v>
      </c>
      <c r="B7" t="s">
        <v>57</v>
      </c>
      <c r="C7">
        <v>44</v>
      </c>
      <c r="D7">
        <v>14</v>
      </c>
      <c r="E7">
        <v>14</v>
      </c>
      <c r="F7">
        <v>10</v>
      </c>
      <c r="G7">
        <v>0.71</v>
      </c>
      <c r="H7" t="s">
        <v>51</v>
      </c>
      <c r="I7" t="s">
        <v>52</v>
      </c>
      <c r="J7" t="s">
        <v>102</v>
      </c>
    </row>
    <row r="8" spans="1:10" x14ac:dyDescent="0.2">
      <c r="A8" t="s">
        <v>178</v>
      </c>
      <c r="B8" t="s">
        <v>57</v>
      </c>
      <c r="C8">
        <v>83</v>
      </c>
      <c r="D8">
        <v>50</v>
      </c>
      <c r="E8">
        <v>34</v>
      </c>
      <c r="F8">
        <v>25</v>
      </c>
      <c r="G8">
        <v>0.74</v>
      </c>
      <c r="H8" t="s">
        <v>51</v>
      </c>
      <c r="I8" t="s">
        <v>52</v>
      </c>
      <c r="J8" t="s">
        <v>179</v>
      </c>
    </row>
    <row r="9" spans="1:10" x14ac:dyDescent="0.2">
      <c r="A9" t="s">
        <v>255</v>
      </c>
      <c r="B9" t="s">
        <v>50</v>
      </c>
      <c r="C9">
        <v>68</v>
      </c>
      <c r="D9">
        <v>26</v>
      </c>
      <c r="E9">
        <v>25</v>
      </c>
      <c r="F9">
        <v>24</v>
      </c>
      <c r="G9">
        <v>0.96</v>
      </c>
      <c r="H9" t="s">
        <v>51</v>
      </c>
      <c r="I9" t="s">
        <v>52</v>
      </c>
      <c r="J9" t="s">
        <v>256</v>
      </c>
    </row>
    <row r="10" spans="1:10" x14ac:dyDescent="0.2">
      <c r="A10" t="s">
        <v>259</v>
      </c>
      <c r="B10" t="s">
        <v>57</v>
      </c>
      <c r="C10">
        <v>100</v>
      </c>
      <c r="D10">
        <v>5</v>
      </c>
      <c r="E10">
        <v>5</v>
      </c>
      <c r="F10">
        <v>5</v>
      </c>
      <c r="G10">
        <v>1</v>
      </c>
      <c r="H10" t="s">
        <v>51</v>
      </c>
      <c r="I10" t="s">
        <v>52</v>
      </c>
      <c r="J10" t="s">
        <v>260</v>
      </c>
    </row>
    <row r="11" spans="1:10" x14ac:dyDescent="0.2">
      <c r="A11" t="s">
        <v>261</v>
      </c>
      <c r="B11" t="s">
        <v>57</v>
      </c>
      <c r="C11">
        <v>82</v>
      </c>
      <c r="D11">
        <v>27</v>
      </c>
      <c r="E11">
        <v>27</v>
      </c>
      <c r="F11">
        <v>27</v>
      </c>
      <c r="G11">
        <v>1</v>
      </c>
      <c r="H11" t="s">
        <v>51</v>
      </c>
      <c r="I11" t="s">
        <v>52</v>
      </c>
      <c r="J11" t="s">
        <v>262</v>
      </c>
    </row>
    <row r="12" spans="1:10" x14ac:dyDescent="0.2">
      <c r="A12" t="s">
        <v>263</v>
      </c>
      <c r="B12" t="s">
        <v>57</v>
      </c>
      <c r="C12">
        <v>45</v>
      </c>
      <c r="D12">
        <v>10</v>
      </c>
      <c r="E12">
        <v>10</v>
      </c>
      <c r="F12">
        <v>10</v>
      </c>
      <c r="G12">
        <v>1</v>
      </c>
      <c r="H12" t="s">
        <v>51</v>
      </c>
      <c r="I12" t="s">
        <v>52</v>
      </c>
      <c r="J12" t="s">
        <v>102</v>
      </c>
    </row>
    <row r="13" spans="1:10" x14ac:dyDescent="0.2">
      <c r="A13" t="s">
        <v>264</v>
      </c>
      <c r="B13" t="s">
        <v>57</v>
      </c>
      <c r="C13">
        <v>45</v>
      </c>
      <c r="D13">
        <v>22</v>
      </c>
      <c r="E13">
        <v>11</v>
      </c>
      <c r="F13">
        <v>11</v>
      </c>
      <c r="G13">
        <v>1</v>
      </c>
      <c r="H13" t="s">
        <v>51</v>
      </c>
      <c r="I13" t="s">
        <v>52</v>
      </c>
      <c r="J13" t="s">
        <v>265</v>
      </c>
    </row>
    <row r="14" spans="1:10" x14ac:dyDescent="0.2">
      <c r="A14" t="s">
        <v>321</v>
      </c>
      <c r="B14" t="s">
        <v>57</v>
      </c>
      <c r="C14">
        <v>50</v>
      </c>
      <c r="D14">
        <v>5</v>
      </c>
      <c r="E14">
        <v>4</v>
      </c>
      <c r="F14">
        <v>1</v>
      </c>
      <c r="G14">
        <v>0.25</v>
      </c>
      <c r="H14" t="s">
        <v>51</v>
      </c>
      <c r="I14" t="s">
        <v>322</v>
      </c>
      <c r="J14" t="s">
        <v>323</v>
      </c>
    </row>
    <row r="15" spans="1:10" x14ac:dyDescent="0.2">
      <c r="A15" t="s">
        <v>118</v>
      </c>
      <c r="B15" t="s">
        <v>57</v>
      </c>
      <c r="C15">
        <v>63</v>
      </c>
      <c r="D15">
        <v>18</v>
      </c>
      <c r="E15">
        <v>11</v>
      </c>
      <c r="F15">
        <v>6</v>
      </c>
      <c r="G15">
        <v>0.55000000000000004</v>
      </c>
      <c r="H15" t="s">
        <v>119</v>
      </c>
      <c r="I15" t="s">
        <v>52</v>
      </c>
      <c r="J15" t="s">
        <v>120</v>
      </c>
    </row>
    <row r="16" spans="1:10" x14ac:dyDescent="0.2">
      <c r="A16" t="s">
        <v>54</v>
      </c>
      <c r="B16" t="s">
        <v>50</v>
      </c>
      <c r="C16">
        <v>140</v>
      </c>
      <c r="D16">
        <v>5</v>
      </c>
      <c r="E16">
        <v>5</v>
      </c>
      <c r="F16">
        <v>0</v>
      </c>
      <c r="G16">
        <v>0</v>
      </c>
      <c r="H16" t="s">
        <v>25</v>
      </c>
      <c r="I16" t="s">
        <v>52</v>
      </c>
      <c r="J16" t="s">
        <v>55</v>
      </c>
    </row>
    <row r="17" spans="1:10" x14ac:dyDescent="0.2">
      <c r="A17" t="s">
        <v>56</v>
      </c>
      <c r="B17" t="s">
        <v>57</v>
      </c>
      <c r="C17">
        <v>632</v>
      </c>
      <c r="D17">
        <v>5</v>
      </c>
      <c r="E17">
        <v>5</v>
      </c>
      <c r="F17">
        <v>0</v>
      </c>
      <c r="G17">
        <v>0</v>
      </c>
      <c r="H17" t="s">
        <v>25</v>
      </c>
      <c r="I17" t="s">
        <v>52</v>
      </c>
      <c r="J17" t="s">
        <v>58</v>
      </c>
    </row>
    <row r="18" spans="1:10" x14ac:dyDescent="0.2">
      <c r="A18" t="s">
        <v>59</v>
      </c>
      <c r="B18" t="s">
        <v>57</v>
      </c>
      <c r="C18">
        <v>114</v>
      </c>
      <c r="D18">
        <v>6</v>
      </c>
      <c r="E18">
        <v>5</v>
      </c>
      <c r="F18">
        <v>0</v>
      </c>
      <c r="G18">
        <v>0</v>
      </c>
      <c r="H18" t="s">
        <v>25</v>
      </c>
      <c r="I18" t="s">
        <v>52</v>
      </c>
      <c r="J18" t="s">
        <v>60</v>
      </c>
    </row>
    <row r="19" spans="1:10" x14ac:dyDescent="0.2">
      <c r="A19" t="s">
        <v>61</v>
      </c>
      <c r="B19" t="s">
        <v>57</v>
      </c>
      <c r="C19">
        <v>49</v>
      </c>
      <c r="D19">
        <v>4</v>
      </c>
      <c r="E19">
        <v>4</v>
      </c>
      <c r="F19">
        <v>0</v>
      </c>
      <c r="G19">
        <v>0</v>
      </c>
      <c r="H19" t="s">
        <v>25</v>
      </c>
      <c r="I19" t="s">
        <v>52</v>
      </c>
      <c r="J19" t="s">
        <v>62</v>
      </c>
    </row>
    <row r="20" spans="1:10" x14ac:dyDescent="0.2">
      <c r="A20" t="s">
        <v>75</v>
      </c>
      <c r="B20" t="s">
        <v>57</v>
      </c>
      <c r="C20">
        <v>83</v>
      </c>
      <c r="D20">
        <v>7</v>
      </c>
      <c r="E20">
        <v>7</v>
      </c>
      <c r="F20">
        <v>1</v>
      </c>
      <c r="G20">
        <v>0.14000000000000001</v>
      </c>
      <c r="H20" t="s">
        <v>25</v>
      </c>
      <c r="I20" t="s">
        <v>52</v>
      </c>
      <c r="J20" t="s">
        <v>76</v>
      </c>
    </row>
    <row r="21" spans="1:10" x14ac:dyDescent="0.2">
      <c r="A21" t="s">
        <v>82</v>
      </c>
      <c r="B21" t="s">
        <v>50</v>
      </c>
      <c r="C21">
        <v>39</v>
      </c>
      <c r="D21">
        <v>3</v>
      </c>
      <c r="E21">
        <v>3</v>
      </c>
      <c r="F21">
        <v>1</v>
      </c>
      <c r="G21">
        <v>0.33</v>
      </c>
      <c r="H21" t="s">
        <v>25</v>
      </c>
      <c r="I21" t="s">
        <v>52</v>
      </c>
      <c r="J21" t="s">
        <v>83</v>
      </c>
    </row>
    <row r="22" spans="1:10" x14ac:dyDescent="0.2">
      <c r="A22" t="s">
        <v>89</v>
      </c>
      <c r="B22" t="s">
        <v>57</v>
      </c>
      <c r="C22">
        <v>94</v>
      </c>
      <c r="D22">
        <v>35</v>
      </c>
      <c r="E22">
        <v>23</v>
      </c>
      <c r="F22">
        <v>8</v>
      </c>
      <c r="G22">
        <v>0.35</v>
      </c>
      <c r="H22" t="s">
        <v>25</v>
      </c>
      <c r="I22" t="s">
        <v>52</v>
      </c>
      <c r="J22" t="s">
        <v>90</v>
      </c>
    </row>
    <row r="23" spans="1:10" x14ac:dyDescent="0.2">
      <c r="A23" t="s">
        <v>91</v>
      </c>
      <c r="B23" t="s">
        <v>50</v>
      </c>
      <c r="C23">
        <v>38</v>
      </c>
      <c r="D23">
        <v>18</v>
      </c>
      <c r="E23">
        <v>14</v>
      </c>
      <c r="F23">
        <v>5</v>
      </c>
      <c r="G23">
        <v>0.36</v>
      </c>
      <c r="H23" t="s">
        <v>25</v>
      </c>
      <c r="I23" t="s">
        <v>52</v>
      </c>
      <c r="J23" t="s">
        <v>92</v>
      </c>
    </row>
    <row r="24" spans="1:10" x14ac:dyDescent="0.2">
      <c r="A24" t="s">
        <v>99</v>
      </c>
      <c r="B24" t="s">
        <v>50</v>
      </c>
      <c r="C24">
        <v>87</v>
      </c>
      <c r="D24">
        <v>18</v>
      </c>
      <c r="E24">
        <v>17</v>
      </c>
      <c r="F24">
        <v>7</v>
      </c>
      <c r="G24">
        <v>0.41</v>
      </c>
      <c r="H24" t="s">
        <v>25</v>
      </c>
      <c r="I24" t="s">
        <v>52</v>
      </c>
      <c r="J24" t="s">
        <v>100</v>
      </c>
    </row>
    <row r="25" spans="1:10" x14ac:dyDescent="0.2">
      <c r="A25" t="s">
        <v>124</v>
      </c>
      <c r="B25" t="s">
        <v>57</v>
      </c>
      <c r="C25">
        <v>46</v>
      </c>
      <c r="D25">
        <v>11</v>
      </c>
      <c r="E25">
        <v>7</v>
      </c>
      <c r="F25">
        <v>4</v>
      </c>
      <c r="G25">
        <v>0.56999999999999995</v>
      </c>
      <c r="H25" t="s">
        <v>25</v>
      </c>
      <c r="I25" t="s">
        <v>52</v>
      </c>
      <c r="J25" t="s">
        <v>125</v>
      </c>
    </row>
    <row r="26" spans="1:10" x14ac:dyDescent="0.2">
      <c r="A26" t="s">
        <v>135</v>
      </c>
      <c r="B26" t="s">
        <v>50</v>
      </c>
      <c r="C26">
        <v>168</v>
      </c>
      <c r="D26">
        <v>13</v>
      </c>
      <c r="E26">
        <v>10</v>
      </c>
      <c r="F26">
        <v>6</v>
      </c>
      <c r="G26">
        <v>0.6</v>
      </c>
      <c r="H26" t="s">
        <v>25</v>
      </c>
      <c r="I26" t="s">
        <v>52</v>
      </c>
      <c r="J26" t="s">
        <v>346</v>
      </c>
    </row>
    <row r="27" spans="1:10" x14ac:dyDescent="0.2">
      <c r="A27" t="s">
        <v>148</v>
      </c>
      <c r="B27" t="s">
        <v>57</v>
      </c>
      <c r="C27">
        <v>292</v>
      </c>
      <c r="D27">
        <v>21</v>
      </c>
      <c r="E27">
        <v>21</v>
      </c>
      <c r="F27">
        <v>14</v>
      </c>
      <c r="G27">
        <v>0.67</v>
      </c>
      <c r="H27" t="s">
        <v>25</v>
      </c>
      <c r="I27" t="s">
        <v>52</v>
      </c>
      <c r="J27" t="s">
        <v>149</v>
      </c>
    </row>
    <row r="28" spans="1:10" x14ac:dyDescent="0.2">
      <c r="A28" t="s">
        <v>150</v>
      </c>
      <c r="B28" t="s">
        <v>57</v>
      </c>
      <c r="C28">
        <v>238</v>
      </c>
      <c r="D28">
        <v>6</v>
      </c>
      <c r="E28">
        <v>6</v>
      </c>
      <c r="F28">
        <v>4</v>
      </c>
      <c r="G28">
        <v>0.67</v>
      </c>
      <c r="H28" t="s">
        <v>25</v>
      </c>
      <c r="I28" t="s">
        <v>52</v>
      </c>
      <c r="J28" t="s">
        <v>151</v>
      </c>
    </row>
    <row r="29" spans="1:10" x14ac:dyDescent="0.2">
      <c r="A29" t="s">
        <v>169</v>
      </c>
      <c r="B29" t="s">
        <v>50</v>
      </c>
      <c r="C29">
        <v>35</v>
      </c>
      <c r="D29">
        <v>15</v>
      </c>
      <c r="E29">
        <v>7</v>
      </c>
      <c r="F29">
        <v>5</v>
      </c>
      <c r="G29">
        <v>0.71</v>
      </c>
      <c r="H29" t="s">
        <v>25</v>
      </c>
      <c r="I29" t="s">
        <v>52</v>
      </c>
      <c r="J29" t="s">
        <v>170</v>
      </c>
    </row>
    <row r="30" spans="1:10" x14ac:dyDescent="0.2">
      <c r="A30" t="s">
        <v>173</v>
      </c>
      <c r="B30" t="s">
        <v>57</v>
      </c>
      <c r="C30">
        <v>124</v>
      </c>
      <c r="D30">
        <v>73</v>
      </c>
      <c r="E30">
        <v>26</v>
      </c>
      <c r="F30">
        <v>19</v>
      </c>
      <c r="G30">
        <v>0.73</v>
      </c>
      <c r="H30" t="s">
        <v>25</v>
      </c>
      <c r="I30" t="s">
        <v>52</v>
      </c>
      <c r="J30" t="s">
        <v>174</v>
      </c>
    </row>
    <row r="31" spans="1:10" x14ac:dyDescent="0.2">
      <c r="A31" t="s">
        <v>180</v>
      </c>
      <c r="B31" t="s">
        <v>57</v>
      </c>
      <c r="C31">
        <v>81</v>
      </c>
      <c r="D31">
        <v>22</v>
      </c>
      <c r="E31">
        <v>19</v>
      </c>
      <c r="F31">
        <v>14</v>
      </c>
      <c r="G31">
        <v>0.74</v>
      </c>
      <c r="H31" t="s">
        <v>25</v>
      </c>
      <c r="I31" t="s">
        <v>52</v>
      </c>
      <c r="J31" t="s">
        <v>181</v>
      </c>
    </row>
    <row r="32" spans="1:10" x14ac:dyDescent="0.2">
      <c r="A32" t="s">
        <v>189</v>
      </c>
      <c r="B32" t="s">
        <v>57</v>
      </c>
      <c r="C32">
        <v>54</v>
      </c>
      <c r="D32">
        <v>4</v>
      </c>
      <c r="E32">
        <v>4</v>
      </c>
      <c r="F32">
        <v>3</v>
      </c>
      <c r="G32">
        <v>0.75</v>
      </c>
      <c r="H32" t="s">
        <v>25</v>
      </c>
      <c r="I32" t="s">
        <v>52</v>
      </c>
      <c r="J32" t="s">
        <v>190</v>
      </c>
    </row>
    <row r="33" spans="1:10" x14ac:dyDescent="0.2">
      <c r="A33" t="s">
        <v>213</v>
      </c>
      <c r="B33" t="s">
        <v>57</v>
      </c>
      <c r="C33">
        <v>144</v>
      </c>
      <c r="D33">
        <v>14</v>
      </c>
      <c r="E33">
        <v>14</v>
      </c>
      <c r="F33">
        <v>11</v>
      </c>
      <c r="G33">
        <v>0.79</v>
      </c>
      <c r="H33" t="s">
        <v>25</v>
      </c>
      <c r="I33" t="s">
        <v>52</v>
      </c>
      <c r="J33" t="s">
        <v>214</v>
      </c>
    </row>
    <row r="34" spans="1:10" x14ac:dyDescent="0.2">
      <c r="A34" t="s">
        <v>231</v>
      </c>
      <c r="B34" t="s">
        <v>57</v>
      </c>
      <c r="C34">
        <v>87</v>
      </c>
      <c r="D34">
        <v>32</v>
      </c>
      <c r="E34">
        <v>22</v>
      </c>
      <c r="F34">
        <v>19</v>
      </c>
      <c r="G34">
        <v>0.86</v>
      </c>
      <c r="H34" t="s">
        <v>25</v>
      </c>
      <c r="I34" t="s">
        <v>52</v>
      </c>
      <c r="J34" t="s">
        <v>232</v>
      </c>
    </row>
    <row r="35" spans="1:10" x14ac:dyDescent="0.2">
      <c r="A35" t="s">
        <v>251</v>
      </c>
      <c r="B35" t="s">
        <v>57</v>
      </c>
      <c r="C35">
        <v>76</v>
      </c>
      <c r="D35">
        <v>17</v>
      </c>
      <c r="E35">
        <v>13</v>
      </c>
      <c r="F35">
        <v>12</v>
      </c>
      <c r="G35">
        <v>0.92</v>
      </c>
      <c r="H35" t="s">
        <v>25</v>
      </c>
      <c r="I35" t="s">
        <v>52</v>
      </c>
      <c r="J35" t="s">
        <v>252</v>
      </c>
    </row>
    <row r="36" spans="1:10" x14ac:dyDescent="0.2">
      <c r="A36" t="s">
        <v>266</v>
      </c>
      <c r="B36" t="s">
        <v>57</v>
      </c>
      <c r="C36">
        <v>190</v>
      </c>
      <c r="D36">
        <v>4</v>
      </c>
      <c r="E36">
        <v>4</v>
      </c>
      <c r="F36">
        <v>4</v>
      </c>
      <c r="G36">
        <v>1</v>
      </c>
      <c r="H36" t="s">
        <v>25</v>
      </c>
      <c r="I36" t="s">
        <v>52</v>
      </c>
      <c r="J36" t="s">
        <v>267</v>
      </c>
    </row>
    <row r="37" spans="1:10" x14ac:dyDescent="0.2">
      <c r="A37" t="s">
        <v>268</v>
      </c>
      <c r="B37" t="s">
        <v>50</v>
      </c>
      <c r="C37">
        <v>81</v>
      </c>
      <c r="D37">
        <v>78</v>
      </c>
      <c r="E37">
        <v>3</v>
      </c>
      <c r="F37">
        <v>3</v>
      </c>
      <c r="G37">
        <v>1</v>
      </c>
      <c r="H37" t="s">
        <v>25</v>
      </c>
      <c r="I37" t="s">
        <v>52</v>
      </c>
      <c r="J37" t="s">
        <v>269</v>
      </c>
    </row>
    <row r="38" spans="1:10" x14ac:dyDescent="0.2">
      <c r="A38" t="s">
        <v>270</v>
      </c>
      <c r="B38" t="s">
        <v>57</v>
      </c>
      <c r="C38">
        <v>17</v>
      </c>
      <c r="D38">
        <v>7</v>
      </c>
      <c r="E38">
        <v>2</v>
      </c>
      <c r="F38">
        <v>2</v>
      </c>
      <c r="G38">
        <v>1</v>
      </c>
      <c r="H38" t="s">
        <v>25</v>
      </c>
      <c r="I38" t="s">
        <v>52</v>
      </c>
      <c r="J38" t="s">
        <v>271</v>
      </c>
    </row>
    <row r="39" spans="1:10" x14ac:dyDescent="0.2">
      <c r="A39" t="s">
        <v>272</v>
      </c>
      <c r="B39" t="s">
        <v>57</v>
      </c>
      <c r="C39">
        <v>24</v>
      </c>
      <c r="D39">
        <v>3</v>
      </c>
      <c r="E39">
        <v>3</v>
      </c>
      <c r="F39">
        <v>3</v>
      </c>
      <c r="G39">
        <v>1</v>
      </c>
      <c r="H39" t="s">
        <v>25</v>
      </c>
      <c r="I39" t="s">
        <v>52</v>
      </c>
      <c r="J39" t="s">
        <v>273</v>
      </c>
    </row>
    <row r="40" spans="1:10" x14ac:dyDescent="0.2">
      <c r="A40" t="s">
        <v>63</v>
      </c>
      <c r="B40" t="s">
        <v>57</v>
      </c>
      <c r="C40">
        <v>19</v>
      </c>
      <c r="D40">
        <v>13</v>
      </c>
      <c r="E40">
        <v>2</v>
      </c>
      <c r="F40">
        <v>0</v>
      </c>
      <c r="G40">
        <v>0</v>
      </c>
      <c r="H40" t="s">
        <v>64</v>
      </c>
      <c r="I40" t="s">
        <v>52</v>
      </c>
      <c r="J40" t="s">
        <v>65</v>
      </c>
    </row>
    <row r="41" spans="1:10" x14ac:dyDescent="0.2">
      <c r="A41" t="s">
        <v>73</v>
      </c>
      <c r="B41" t="s">
        <v>57</v>
      </c>
      <c r="C41">
        <v>51</v>
      </c>
      <c r="D41">
        <v>9</v>
      </c>
      <c r="E41">
        <v>9</v>
      </c>
      <c r="F41">
        <v>1</v>
      </c>
      <c r="G41">
        <v>0.11</v>
      </c>
      <c r="H41" t="s">
        <v>64</v>
      </c>
      <c r="I41" t="s">
        <v>52</v>
      </c>
      <c r="J41" t="s">
        <v>74</v>
      </c>
    </row>
    <row r="42" spans="1:10" x14ac:dyDescent="0.2">
      <c r="A42" t="s">
        <v>126</v>
      </c>
      <c r="B42" t="s">
        <v>50</v>
      </c>
      <c r="C42">
        <v>20</v>
      </c>
      <c r="D42">
        <v>10</v>
      </c>
      <c r="E42">
        <v>7</v>
      </c>
      <c r="F42">
        <v>4</v>
      </c>
      <c r="G42">
        <v>0.56999999999999995</v>
      </c>
      <c r="H42" t="s">
        <v>64</v>
      </c>
      <c r="I42" t="s">
        <v>52</v>
      </c>
      <c r="J42" t="s">
        <v>127</v>
      </c>
    </row>
    <row r="43" spans="1:10" x14ac:dyDescent="0.2">
      <c r="A43" t="s">
        <v>136</v>
      </c>
      <c r="B43" t="s">
        <v>57</v>
      </c>
      <c r="C43">
        <v>94</v>
      </c>
      <c r="D43">
        <v>87</v>
      </c>
      <c r="E43">
        <v>5</v>
      </c>
      <c r="F43">
        <v>3</v>
      </c>
      <c r="G43">
        <v>0.6</v>
      </c>
      <c r="H43" t="s">
        <v>64</v>
      </c>
      <c r="I43" t="s">
        <v>52</v>
      </c>
      <c r="J43" t="s">
        <v>137</v>
      </c>
    </row>
    <row r="44" spans="1:10" x14ac:dyDescent="0.2">
      <c r="A44" t="s">
        <v>182</v>
      </c>
      <c r="B44" t="s">
        <v>50</v>
      </c>
      <c r="C44">
        <v>103</v>
      </c>
      <c r="D44">
        <v>54</v>
      </c>
      <c r="E44">
        <v>34</v>
      </c>
      <c r="F44">
        <v>25</v>
      </c>
      <c r="G44">
        <v>0.74</v>
      </c>
      <c r="H44" t="s">
        <v>64</v>
      </c>
      <c r="I44" t="s">
        <v>52</v>
      </c>
      <c r="J44" t="s">
        <v>183</v>
      </c>
    </row>
    <row r="45" spans="1:10" x14ac:dyDescent="0.2">
      <c r="A45" t="s">
        <v>247</v>
      </c>
      <c r="B45" t="s">
        <v>57</v>
      </c>
      <c r="C45">
        <v>168</v>
      </c>
      <c r="D45">
        <v>28</v>
      </c>
      <c r="E45">
        <v>23</v>
      </c>
      <c r="F45">
        <v>21</v>
      </c>
      <c r="G45">
        <v>0.91</v>
      </c>
      <c r="H45" t="s">
        <v>64</v>
      </c>
      <c r="I45" t="s">
        <v>52</v>
      </c>
      <c r="J45" t="s">
        <v>248</v>
      </c>
    </row>
    <row r="46" spans="1:10" x14ac:dyDescent="0.2">
      <c r="A46" t="s">
        <v>274</v>
      </c>
      <c r="B46" t="s">
        <v>57</v>
      </c>
      <c r="C46">
        <v>30</v>
      </c>
      <c r="D46">
        <v>5</v>
      </c>
      <c r="E46">
        <v>4</v>
      </c>
      <c r="F46">
        <v>4</v>
      </c>
      <c r="G46">
        <v>1</v>
      </c>
      <c r="H46" t="s">
        <v>64</v>
      </c>
      <c r="I46" t="s">
        <v>52</v>
      </c>
      <c r="J46" t="s">
        <v>275</v>
      </c>
    </row>
    <row r="47" spans="1:10" x14ac:dyDescent="0.2">
      <c r="A47" t="s">
        <v>103</v>
      </c>
      <c r="B47" t="s">
        <v>57</v>
      </c>
      <c r="C47">
        <v>27</v>
      </c>
      <c r="D47">
        <v>11</v>
      </c>
      <c r="E47">
        <v>6</v>
      </c>
      <c r="F47">
        <v>3</v>
      </c>
      <c r="G47">
        <v>0.5</v>
      </c>
      <c r="H47" t="s">
        <v>104</v>
      </c>
      <c r="I47" t="s">
        <v>52</v>
      </c>
      <c r="J47" t="s">
        <v>105</v>
      </c>
    </row>
    <row r="48" spans="1:10" x14ac:dyDescent="0.2">
      <c r="A48" t="s">
        <v>217</v>
      </c>
      <c r="B48" t="s">
        <v>57</v>
      </c>
      <c r="C48">
        <v>83</v>
      </c>
      <c r="D48">
        <v>75</v>
      </c>
      <c r="E48">
        <v>5</v>
      </c>
      <c r="F48">
        <v>4</v>
      </c>
      <c r="G48">
        <v>0.8</v>
      </c>
      <c r="H48" t="s">
        <v>104</v>
      </c>
      <c r="I48" t="s">
        <v>52</v>
      </c>
      <c r="J48" t="s">
        <v>218</v>
      </c>
    </row>
    <row r="49" spans="1:10" x14ac:dyDescent="0.2">
      <c r="A49" t="s">
        <v>84</v>
      </c>
      <c r="B49" t="s">
        <v>57</v>
      </c>
      <c r="C49">
        <v>24</v>
      </c>
      <c r="D49">
        <v>13</v>
      </c>
      <c r="E49">
        <v>3</v>
      </c>
      <c r="F49">
        <v>1</v>
      </c>
      <c r="G49">
        <v>0.33</v>
      </c>
      <c r="H49" t="s">
        <v>85</v>
      </c>
      <c r="I49" t="s">
        <v>52</v>
      </c>
      <c r="J49" t="s">
        <v>86</v>
      </c>
    </row>
    <row r="50" spans="1:10" x14ac:dyDescent="0.2">
      <c r="A50" t="s">
        <v>87</v>
      </c>
      <c r="B50" t="s">
        <v>50</v>
      </c>
      <c r="C50">
        <v>89</v>
      </c>
      <c r="D50">
        <v>3</v>
      </c>
      <c r="E50">
        <v>3</v>
      </c>
      <c r="F50">
        <v>1</v>
      </c>
      <c r="G50">
        <v>0.33</v>
      </c>
      <c r="H50" t="s">
        <v>85</v>
      </c>
      <c r="I50" t="s">
        <v>52</v>
      </c>
      <c r="J50" t="s">
        <v>88</v>
      </c>
    </row>
    <row r="51" spans="1:10" x14ac:dyDescent="0.2">
      <c r="A51" t="s">
        <v>93</v>
      </c>
      <c r="B51" t="s">
        <v>57</v>
      </c>
      <c r="C51">
        <v>27</v>
      </c>
      <c r="D51">
        <v>13</v>
      </c>
      <c r="E51">
        <v>5</v>
      </c>
      <c r="F51">
        <v>2</v>
      </c>
      <c r="G51">
        <v>0.4</v>
      </c>
      <c r="H51" t="s">
        <v>85</v>
      </c>
      <c r="I51" t="s">
        <v>52</v>
      </c>
      <c r="J51" t="s">
        <v>94</v>
      </c>
    </row>
    <row r="52" spans="1:10" x14ac:dyDescent="0.2">
      <c r="A52" t="s">
        <v>106</v>
      </c>
      <c r="B52" t="s">
        <v>50</v>
      </c>
      <c r="C52">
        <v>88</v>
      </c>
      <c r="D52">
        <v>8</v>
      </c>
      <c r="E52">
        <v>4</v>
      </c>
      <c r="F52">
        <v>2</v>
      </c>
      <c r="G52">
        <v>0.5</v>
      </c>
      <c r="H52" t="s">
        <v>85</v>
      </c>
      <c r="I52" t="s">
        <v>52</v>
      </c>
      <c r="J52" t="s">
        <v>107</v>
      </c>
    </row>
    <row r="53" spans="1:10" x14ac:dyDescent="0.2">
      <c r="A53" t="s">
        <v>34</v>
      </c>
      <c r="B53" t="s">
        <v>50</v>
      </c>
      <c r="C53">
        <v>74</v>
      </c>
      <c r="D53">
        <v>13</v>
      </c>
      <c r="E53">
        <v>11</v>
      </c>
      <c r="F53">
        <v>6</v>
      </c>
      <c r="G53">
        <v>0.55000000000000004</v>
      </c>
      <c r="H53" t="s">
        <v>85</v>
      </c>
      <c r="I53" t="s">
        <v>52</v>
      </c>
      <c r="J53" t="s">
        <v>121</v>
      </c>
    </row>
    <row r="54" spans="1:10" x14ac:dyDescent="0.2">
      <c r="A54" t="s">
        <v>130</v>
      </c>
      <c r="B54" t="s">
        <v>57</v>
      </c>
      <c r="C54">
        <v>86</v>
      </c>
      <c r="D54">
        <v>24</v>
      </c>
      <c r="E54">
        <v>19</v>
      </c>
      <c r="F54">
        <v>11</v>
      </c>
      <c r="G54">
        <v>0.57999999999999996</v>
      </c>
      <c r="H54" t="s">
        <v>85</v>
      </c>
      <c r="I54" t="s">
        <v>52</v>
      </c>
      <c r="J54" t="s">
        <v>347</v>
      </c>
    </row>
    <row r="55" spans="1:10" x14ac:dyDescent="0.2">
      <c r="A55" t="s">
        <v>138</v>
      </c>
      <c r="B55" t="s">
        <v>50</v>
      </c>
      <c r="C55">
        <v>83</v>
      </c>
      <c r="D55">
        <v>32</v>
      </c>
      <c r="E55">
        <v>18</v>
      </c>
      <c r="F55">
        <v>11</v>
      </c>
      <c r="G55">
        <v>0.61</v>
      </c>
      <c r="H55" t="s">
        <v>85</v>
      </c>
      <c r="I55" t="s">
        <v>52</v>
      </c>
      <c r="J55" t="s">
        <v>139</v>
      </c>
    </row>
    <row r="56" spans="1:10" x14ac:dyDescent="0.2">
      <c r="A56" t="s">
        <v>140</v>
      </c>
      <c r="B56" t="s">
        <v>50</v>
      </c>
      <c r="C56">
        <v>28</v>
      </c>
      <c r="D56">
        <v>9</v>
      </c>
      <c r="E56">
        <v>8</v>
      </c>
      <c r="F56">
        <v>5</v>
      </c>
      <c r="G56">
        <v>0.63</v>
      </c>
      <c r="H56" t="s">
        <v>85</v>
      </c>
      <c r="I56" t="s">
        <v>52</v>
      </c>
      <c r="J56" t="s">
        <v>141</v>
      </c>
    </row>
    <row r="57" spans="1:10" x14ac:dyDescent="0.2">
      <c r="A57" t="s">
        <v>152</v>
      </c>
      <c r="B57" t="s">
        <v>57</v>
      </c>
      <c r="C57">
        <v>124</v>
      </c>
      <c r="D57">
        <v>41</v>
      </c>
      <c r="E57">
        <v>15</v>
      </c>
      <c r="F57">
        <v>10</v>
      </c>
      <c r="G57">
        <v>0.67</v>
      </c>
      <c r="H57" t="s">
        <v>85</v>
      </c>
      <c r="I57" t="s">
        <v>52</v>
      </c>
      <c r="J57" t="s">
        <v>153</v>
      </c>
    </row>
    <row r="58" spans="1:10" x14ac:dyDescent="0.2">
      <c r="A58" t="s">
        <v>154</v>
      </c>
      <c r="B58" t="s">
        <v>50</v>
      </c>
      <c r="C58">
        <v>34</v>
      </c>
      <c r="D58">
        <v>24</v>
      </c>
      <c r="E58">
        <v>6</v>
      </c>
      <c r="F58">
        <v>4</v>
      </c>
      <c r="G58">
        <v>0.67</v>
      </c>
      <c r="H58" t="s">
        <v>85</v>
      </c>
      <c r="I58" t="s">
        <v>52</v>
      </c>
      <c r="J58" t="s">
        <v>155</v>
      </c>
    </row>
    <row r="59" spans="1:10" x14ac:dyDescent="0.2">
      <c r="A59" t="s">
        <v>171</v>
      </c>
      <c r="B59" t="s">
        <v>57</v>
      </c>
      <c r="C59">
        <v>49</v>
      </c>
      <c r="D59">
        <v>7</v>
      </c>
      <c r="E59">
        <v>7</v>
      </c>
      <c r="F59">
        <v>5</v>
      </c>
      <c r="G59">
        <v>0.71</v>
      </c>
      <c r="H59" t="s">
        <v>85</v>
      </c>
      <c r="I59" t="s">
        <v>52</v>
      </c>
      <c r="J59" t="s">
        <v>172</v>
      </c>
    </row>
    <row r="60" spans="1:10" x14ac:dyDescent="0.2">
      <c r="A60" t="s">
        <v>175</v>
      </c>
      <c r="B60" t="s">
        <v>50</v>
      </c>
      <c r="C60">
        <v>83</v>
      </c>
      <c r="D60">
        <v>14</v>
      </c>
      <c r="E60">
        <v>11</v>
      </c>
      <c r="F60">
        <v>8</v>
      </c>
      <c r="G60">
        <v>0.73</v>
      </c>
      <c r="H60" t="s">
        <v>85</v>
      </c>
      <c r="I60" t="s">
        <v>52</v>
      </c>
      <c r="J60" t="s">
        <v>176</v>
      </c>
    </row>
    <row r="61" spans="1:10" x14ac:dyDescent="0.2">
      <c r="A61" t="s">
        <v>191</v>
      </c>
      <c r="B61" t="s">
        <v>50</v>
      </c>
      <c r="C61">
        <v>41</v>
      </c>
      <c r="D61">
        <v>19</v>
      </c>
      <c r="E61">
        <v>16</v>
      </c>
      <c r="F61">
        <v>12</v>
      </c>
      <c r="G61">
        <v>0.75</v>
      </c>
      <c r="H61" t="s">
        <v>85</v>
      </c>
      <c r="I61" t="s">
        <v>52</v>
      </c>
      <c r="J61" t="s">
        <v>192</v>
      </c>
    </row>
    <row r="62" spans="1:10" x14ac:dyDescent="0.2">
      <c r="A62" t="s">
        <v>193</v>
      </c>
      <c r="B62" t="s">
        <v>57</v>
      </c>
      <c r="C62">
        <v>13</v>
      </c>
      <c r="D62">
        <v>6</v>
      </c>
      <c r="E62">
        <v>4</v>
      </c>
      <c r="F62">
        <v>3</v>
      </c>
      <c r="G62">
        <v>0.75</v>
      </c>
      <c r="H62" t="s">
        <v>85</v>
      </c>
      <c r="I62" t="s">
        <v>52</v>
      </c>
      <c r="J62" t="s">
        <v>194</v>
      </c>
    </row>
    <row r="63" spans="1:10" x14ac:dyDescent="0.2">
      <c r="A63" t="s">
        <v>195</v>
      </c>
      <c r="B63" t="s">
        <v>50</v>
      </c>
      <c r="C63">
        <v>182</v>
      </c>
      <c r="D63">
        <v>162</v>
      </c>
      <c r="E63">
        <v>12</v>
      </c>
      <c r="F63">
        <v>9</v>
      </c>
      <c r="G63">
        <v>0.75</v>
      </c>
      <c r="H63" t="s">
        <v>85</v>
      </c>
      <c r="I63" t="s">
        <v>52</v>
      </c>
      <c r="J63" t="s">
        <v>196</v>
      </c>
    </row>
    <row r="64" spans="1:10" x14ac:dyDescent="0.2">
      <c r="A64" t="s">
        <v>203</v>
      </c>
      <c r="B64" t="s">
        <v>50</v>
      </c>
      <c r="C64">
        <v>123</v>
      </c>
      <c r="D64">
        <v>63</v>
      </c>
      <c r="E64">
        <v>46</v>
      </c>
      <c r="F64">
        <v>35</v>
      </c>
      <c r="G64">
        <v>0.76</v>
      </c>
      <c r="H64" t="s">
        <v>85</v>
      </c>
      <c r="I64" t="s">
        <v>52</v>
      </c>
      <c r="J64" t="s">
        <v>204</v>
      </c>
    </row>
    <row r="65" spans="1:10" x14ac:dyDescent="0.2">
      <c r="A65" t="s">
        <v>208</v>
      </c>
      <c r="B65" t="s">
        <v>57</v>
      </c>
      <c r="C65">
        <v>56</v>
      </c>
      <c r="D65">
        <v>39</v>
      </c>
      <c r="E65">
        <v>13</v>
      </c>
      <c r="F65">
        <v>10</v>
      </c>
      <c r="G65">
        <v>0.77</v>
      </c>
      <c r="H65" t="s">
        <v>85</v>
      </c>
      <c r="I65" t="s">
        <v>52</v>
      </c>
      <c r="J65" t="s">
        <v>209</v>
      </c>
    </row>
    <row r="66" spans="1:10" x14ac:dyDescent="0.2">
      <c r="A66" t="s">
        <v>210</v>
      </c>
      <c r="B66" t="s">
        <v>50</v>
      </c>
      <c r="C66">
        <v>134</v>
      </c>
      <c r="D66">
        <v>53</v>
      </c>
      <c r="E66">
        <v>36</v>
      </c>
      <c r="F66">
        <v>28</v>
      </c>
      <c r="G66">
        <v>0.78</v>
      </c>
      <c r="H66" t="s">
        <v>85</v>
      </c>
      <c r="I66" t="s">
        <v>52</v>
      </c>
      <c r="J66" t="s">
        <v>211</v>
      </c>
    </row>
    <row r="67" spans="1:10" x14ac:dyDescent="0.2">
      <c r="A67" t="s">
        <v>215</v>
      </c>
      <c r="B67" t="s">
        <v>50</v>
      </c>
      <c r="C67">
        <v>217</v>
      </c>
      <c r="D67">
        <v>97</v>
      </c>
      <c r="E67">
        <v>53</v>
      </c>
      <c r="F67">
        <v>42</v>
      </c>
      <c r="G67">
        <v>0.79</v>
      </c>
      <c r="H67" t="s">
        <v>85</v>
      </c>
      <c r="I67" t="s">
        <v>52</v>
      </c>
      <c r="J67" t="s">
        <v>216</v>
      </c>
    </row>
    <row r="68" spans="1:10" x14ac:dyDescent="0.2">
      <c r="A68" t="s">
        <v>219</v>
      </c>
      <c r="B68" t="s">
        <v>57</v>
      </c>
      <c r="C68">
        <v>44</v>
      </c>
      <c r="D68">
        <v>5</v>
      </c>
      <c r="E68">
        <v>5</v>
      </c>
      <c r="F68">
        <v>4</v>
      </c>
      <c r="G68">
        <v>0.8</v>
      </c>
      <c r="H68" t="s">
        <v>85</v>
      </c>
      <c r="I68" t="s">
        <v>52</v>
      </c>
      <c r="J68" t="s">
        <v>220</v>
      </c>
    </row>
    <row r="69" spans="1:10" x14ac:dyDescent="0.2">
      <c r="A69" t="s">
        <v>221</v>
      </c>
      <c r="B69" t="s">
        <v>50</v>
      </c>
      <c r="C69">
        <v>101</v>
      </c>
      <c r="D69">
        <v>26</v>
      </c>
      <c r="E69">
        <v>15</v>
      </c>
      <c r="F69">
        <v>12</v>
      </c>
      <c r="G69">
        <v>0.8</v>
      </c>
      <c r="H69" t="s">
        <v>85</v>
      </c>
      <c r="I69" t="s">
        <v>52</v>
      </c>
      <c r="J69" t="s">
        <v>222</v>
      </c>
    </row>
    <row r="70" spans="1:10" x14ac:dyDescent="0.2">
      <c r="A70" t="s">
        <v>227</v>
      </c>
      <c r="B70" t="s">
        <v>50</v>
      </c>
      <c r="C70">
        <v>22</v>
      </c>
      <c r="D70">
        <v>6</v>
      </c>
      <c r="E70">
        <v>6</v>
      </c>
      <c r="F70">
        <v>5</v>
      </c>
      <c r="G70">
        <v>0.83</v>
      </c>
      <c r="H70" t="s">
        <v>85</v>
      </c>
      <c r="I70" t="s">
        <v>52</v>
      </c>
      <c r="J70" t="s">
        <v>228</v>
      </c>
    </row>
    <row r="71" spans="1:10" x14ac:dyDescent="0.2">
      <c r="A71" t="s">
        <v>233</v>
      </c>
      <c r="B71" t="s">
        <v>57</v>
      </c>
      <c r="C71">
        <v>21</v>
      </c>
      <c r="D71">
        <v>10</v>
      </c>
      <c r="E71">
        <v>7</v>
      </c>
      <c r="F71">
        <v>6</v>
      </c>
      <c r="G71">
        <v>0.86</v>
      </c>
      <c r="H71" t="s">
        <v>85</v>
      </c>
      <c r="I71" t="s">
        <v>52</v>
      </c>
      <c r="J71" t="s">
        <v>234</v>
      </c>
    </row>
    <row r="72" spans="1:10" x14ac:dyDescent="0.2">
      <c r="A72" t="s">
        <v>235</v>
      </c>
      <c r="B72" t="s">
        <v>50</v>
      </c>
      <c r="C72">
        <v>89</v>
      </c>
      <c r="D72">
        <v>8</v>
      </c>
      <c r="E72">
        <v>7</v>
      </c>
      <c r="F72">
        <v>6</v>
      </c>
      <c r="G72">
        <v>0.86</v>
      </c>
      <c r="H72" t="s">
        <v>85</v>
      </c>
      <c r="I72" t="s">
        <v>52</v>
      </c>
      <c r="J72" t="s">
        <v>236</v>
      </c>
    </row>
    <row r="73" spans="1:10" x14ac:dyDescent="0.2">
      <c r="A73" t="s">
        <v>237</v>
      </c>
      <c r="B73" t="s">
        <v>50</v>
      </c>
      <c r="C73">
        <v>43</v>
      </c>
      <c r="D73">
        <v>14</v>
      </c>
      <c r="E73">
        <v>7</v>
      </c>
      <c r="F73">
        <v>6</v>
      </c>
      <c r="G73">
        <v>0.86</v>
      </c>
      <c r="H73" t="s">
        <v>85</v>
      </c>
      <c r="I73" t="s">
        <v>52</v>
      </c>
      <c r="J73" t="s">
        <v>238</v>
      </c>
    </row>
    <row r="74" spans="1:10" x14ac:dyDescent="0.2">
      <c r="A74" t="s">
        <v>239</v>
      </c>
      <c r="B74" t="s">
        <v>50</v>
      </c>
      <c r="C74">
        <v>95</v>
      </c>
      <c r="D74">
        <v>41</v>
      </c>
      <c r="E74">
        <v>24</v>
      </c>
      <c r="F74">
        <v>21</v>
      </c>
      <c r="G74">
        <v>0.88</v>
      </c>
      <c r="H74" t="s">
        <v>85</v>
      </c>
      <c r="I74" t="s">
        <v>52</v>
      </c>
      <c r="J74" t="s">
        <v>240</v>
      </c>
    </row>
    <row r="75" spans="1:10" x14ac:dyDescent="0.2">
      <c r="A75" t="s">
        <v>249</v>
      </c>
      <c r="B75" t="s">
        <v>50</v>
      </c>
      <c r="C75">
        <v>64</v>
      </c>
      <c r="D75">
        <v>45</v>
      </c>
      <c r="E75">
        <v>11</v>
      </c>
      <c r="F75">
        <v>10</v>
      </c>
      <c r="G75">
        <v>0.91</v>
      </c>
      <c r="H75" t="s">
        <v>85</v>
      </c>
      <c r="I75" t="s">
        <v>52</v>
      </c>
      <c r="J75" t="s">
        <v>250</v>
      </c>
    </row>
    <row r="76" spans="1:10" x14ac:dyDescent="0.2">
      <c r="A76" t="s">
        <v>276</v>
      </c>
      <c r="B76" t="s">
        <v>57</v>
      </c>
      <c r="C76">
        <v>18</v>
      </c>
      <c r="D76">
        <v>13</v>
      </c>
      <c r="E76">
        <v>4</v>
      </c>
      <c r="F76">
        <v>4</v>
      </c>
      <c r="G76">
        <v>1</v>
      </c>
      <c r="H76" t="s">
        <v>85</v>
      </c>
      <c r="I76" t="s">
        <v>52</v>
      </c>
      <c r="J76" t="s">
        <v>277</v>
      </c>
    </row>
    <row r="77" spans="1:10" x14ac:dyDescent="0.2">
      <c r="A77" t="s">
        <v>278</v>
      </c>
      <c r="B77" t="s">
        <v>50</v>
      </c>
      <c r="C77">
        <v>19</v>
      </c>
      <c r="D77">
        <v>7</v>
      </c>
      <c r="E77">
        <v>4</v>
      </c>
      <c r="F77">
        <v>4</v>
      </c>
      <c r="G77">
        <v>1</v>
      </c>
      <c r="H77" t="s">
        <v>85</v>
      </c>
      <c r="I77" t="s">
        <v>52</v>
      </c>
      <c r="J77" t="s">
        <v>279</v>
      </c>
    </row>
    <row r="78" spans="1:10" x14ac:dyDescent="0.2">
      <c r="A78" t="s">
        <v>280</v>
      </c>
      <c r="B78" t="s">
        <v>57</v>
      </c>
      <c r="C78">
        <v>18</v>
      </c>
      <c r="D78">
        <v>6</v>
      </c>
      <c r="E78">
        <v>6</v>
      </c>
      <c r="F78">
        <v>6</v>
      </c>
      <c r="G78">
        <v>1</v>
      </c>
      <c r="H78" t="s">
        <v>85</v>
      </c>
      <c r="I78" t="s">
        <v>52</v>
      </c>
      <c r="J78" t="s">
        <v>281</v>
      </c>
    </row>
    <row r="79" spans="1:10" x14ac:dyDescent="0.2">
      <c r="A79" t="s">
        <v>282</v>
      </c>
      <c r="B79" t="s">
        <v>50</v>
      </c>
      <c r="C79">
        <v>18</v>
      </c>
      <c r="D79">
        <v>5</v>
      </c>
      <c r="E79">
        <v>3</v>
      </c>
      <c r="F79">
        <v>3</v>
      </c>
      <c r="G79">
        <v>1</v>
      </c>
      <c r="H79" t="s">
        <v>85</v>
      </c>
      <c r="I79" t="s">
        <v>52</v>
      </c>
      <c r="J79" t="s">
        <v>283</v>
      </c>
    </row>
    <row r="80" spans="1:10" x14ac:dyDescent="0.2">
      <c r="A80" t="s">
        <v>284</v>
      </c>
      <c r="B80" t="s">
        <v>57</v>
      </c>
      <c r="C80">
        <v>4</v>
      </c>
      <c r="D80">
        <v>2</v>
      </c>
      <c r="E80">
        <v>2</v>
      </c>
      <c r="F80">
        <v>2</v>
      </c>
      <c r="G80">
        <v>1</v>
      </c>
      <c r="H80" t="s">
        <v>85</v>
      </c>
      <c r="I80" t="s">
        <v>52</v>
      </c>
      <c r="J80" t="s">
        <v>285</v>
      </c>
    </row>
    <row r="81" spans="1:10" x14ac:dyDescent="0.2">
      <c r="A81" t="s">
        <v>286</v>
      </c>
      <c r="B81" t="s">
        <v>50</v>
      </c>
      <c r="C81">
        <v>58</v>
      </c>
      <c r="D81">
        <v>15</v>
      </c>
      <c r="E81">
        <v>15</v>
      </c>
      <c r="F81">
        <v>15</v>
      </c>
      <c r="G81">
        <v>1</v>
      </c>
      <c r="H81" t="s">
        <v>85</v>
      </c>
      <c r="I81" t="s">
        <v>52</v>
      </c>
      <c r="J81" t="s">
        <v>287</v>
      </c>
    </row>
    <row r="82" spans="1:10" x14ac:dyDescent="0.2">
      <c r="A82" t="s">
        <v>288</v>
      </c>
      <c r="B82" t="s">
        <v>57</v>
      </c>
      <c r="C82">
        <v>50</v>
      </c>
      <c r="D82">
        <v>19</v>
      </c>
      <c r="E82">
        <v>9</v>
      </c>
      <c r="F82">
        <v>9</v>
      </c>
      <c r="G82">
        <v>1</v>
      </c>
      <c r="H82" t="s">
        <v>85</v>
      </c>
      <c r="I82" t="s">
        <v>52</v>
      </c>
      <c r="J82" t="s">
        <v>289</v>
      </c>
    </row>
    <row r="83" spans="1:10" x14ac:dyDescent="0.2">
      <c r="A83" t="s">
        <v>290</v>
      </c>
      <c r="B83" t="s">
        <v>50</v>
      </c>
      <c r="C83">
        <v>26</v>
      </c>
      <c r="D83">
        <v>2</v>
      </c>
      <c r="E83">
        <v>2</v>
      </c>
      <c r="F83">
        <v>2</v>
      </c>
      <c r="G83">
        <v>1</v>
      </c>
      <c r="H83" t="s">
        <v>85</v>
      </c>
      <c r="I83" t="s">
        <v>52</v>
      </c>
      <c r="J83" t="s">
        <v>291</v>
      </c>
    </row>
    <row r="84" spans="1:10" x14ac:dyDescent="0.2">
      <c r="A84" t="s">
        <v>292</v>
      </c>
      <c r="B84" t="s">
        <v>50</v>
      </c>
      <c r="C84">
        <v>68</v>
      </c>
      <c r="D84">
        <v>18</v>
      </c>
      <c r="E84">
        <v>15</v>
      </c>
      <c r="F84">
        <v>15</v>
      </c>
      <c r="G84">
        <v>1</v>
      </c>
      <c r="H84" t="s">
        <v>85</v>
      </c>
      <c r="I84" t="s">
        <v>52</v>
      </c>
      <c r="J84" t="s">
        <v>293</v>
      </c>
    </row>
    <row r="85" spans="1:10" x14ac:dyDescent="0.2">
      <c r="A85" t="s">
        <v>294</v>
      </c>
      <c r="B85" t="s">
        <v>50</v>
      </c>
      <c r="C85">
        <v>70</v>
      </c>
      <c r="D85">
        <v>26</v>
      </c>
      <c r="E85">
        <v>23</v>
      </c>
      <c r="F85">
        <v>23</v>
      </c>
      <c r="G85">
        <v>1</v>
      </c>
      <c r="H85" t="s">
        <v>85</v>
      </c>
      <c r="I85" t="s">
        <v>52</v>
      </c>
      <c r="J85" t="s">
        <v>295</v>
      </c>
    </row>
    <row r="86" spans="1:10" x14ac:dyDescent="0.2">
      <c r="A86" t="s">
        <v>296</v>
      </c>
      <c r="B86" t="s">
        <v>50</v>
      </c>
      <c r="C86">
        <v>37</v>
      </c>
      <c r="D86">
        <v>7</v>
      </c>
      <c r="E86">
        <v>4</v>
      </c>
      <c r="F86">
        <v>4</v>
      </c>
      <c r="G86">
        <v>1</v>
      </c>
      <c r="H86" t="s">
        <v>85</v>
      </c>
      <c r="I86" t="s">
        <v>52</v>
      </c>
      <c r="J86" t="s">
        <v>297</v>
      </c>
    </row>
    <row r="87" spans="1:10" x14ac:dyDescent="0.2">
      <c r="A87" t="s">
        <v>298</v>
      </c>
      <c r="B87" t="s">
        <v>50</v>
      </c>
      <c r="C87">
        <v>355</v>
      </c>
      <c r="D87">
        <v>14</v>
      </c>
      <c r="E87">
        <v>12</v>
      </c>
      <c r="F87">
        <v>12</v>
      </c>
      <c r="G87">
        <v>1</v>
      </c>
      <c r="H87" t="s">
        <v>85</v>
      </c>
      <c r="I87" t="s">
        <v>52</v>
      </c>
      <c r="J87" t="s">
        <v>299</v>
      </c>
    </row>
    <row r="88" spans="1:10" x14ac:dyDescent="0.2">
      <c r="A88" t="s">
        <v>300</v>
      </c>
      <c r="B88" t="s">
        <v>57</v>
      </c>
      <c r="C88">
        <v>30</v>
      </c>
      <c r="D88">
        <v>7</v>
      </c>
      <c r="E88">
        <v>6</v>
      </c>
      <c r="F88">
        <v>6</v>
      </c>
      <c r="G88">
        <v>1</v>
      </c>
      <c r="H88" t="s">
        <v>85</v>
      </c>
      <c r="I88" t="s">
        <v>52</v>
      </c>
      <c r="J88" t="s">
        <v>301</v>
      </c>
    </row>
    <row r="89" spans="1:10" x14ac:dyDescent="0.2">
      <c r="A89" t="s">
        <v>302</v>
      </c>
      <c r="B89" t="s">
        <v>57</v>
      </c>
      <c r="C89">
        <v>38</v>
      </c>
      <c r="D89">
        <v>5</v>
      </c>
      <c r="E89">
        <v>5</v>
      </c>
      <c r="F89">
        <v>5</v>
      </c>
      <c r="G89">
        <v>1</v>
      </c>
      <c r="H89" t="s">
        <v>85</v>
      </c>
      <c r="I89" t="s">
        <v>52</v>
      </c>
      <c r="J89" t="s">
        <v>303</v>
      </c>
    </row>
    <row r="90" spans="1:10" x14ac:dyDescent="0.2">
      <c r="A90" t="s">
        <v>304</v>
      </c>
      <c r="B90" t="s">
        <v>57</v>
      </c>
      <c r="C90">
        <v>34</v>
      </c>
      <c r="D90">
        <v>30</v>
      </c>
      <c r="E90">
        <v>4</v>
      </c>
      <c r="F90">
        <v>4</v>
      </c>
      <c r="G90">
        <v>1</v>
      </c>
      <c r="H90" t="s">
        <v>85</v>
      </c>
      <c r="I90" t="s">
        <v>52</v>
      </c>
      <c r="J90" t="s">
        <v>305</v>
      </c>
    </row>
    <row r="91" spans="1:10" x14ac:dyDescent="0.2">
      <c r="A91" t="s">
        <v>306</v>
      </c>
      <c r="B91" t="s">
        <v>57</v>
      </c>
      <c r="C91">
        <v>33</v>
      </c>
      <c r="D91">
        <v>7</v>
      </c>
      <c r="E91">
        <v>5</v>
      </c>
      <c r="F91">
        <v>5</v>
      </c>
      <c r="G91">
        <v>1</v>
      </c>
      <c r="H91" t="s">
        <v>85</v>
      </c>
      <c r="I91" t="s">
        <v>52</v>
      </c>
      <c r="J91" t="s">
        <v>307</v>
      </c>
    </row>
    <row r="92" spans="1:10" x14ac:dyDescent="0.2">
      <c r="A92" t="s">
        <v>27</v>
      </c>
      <c r="B92" t="s">
        <v>50</v>
      </c>
      <c r="C92">
        <v>211</v>
      </c>
      <c r="D92">
        <v>4</v>
      </c>
      <c r="E92">
        <v>4</v>
      </c>
      <c r="F92">
        <v>4</v>
      </c>
      <c r="G92">
        <v>1</v>
      </c>
      <c r="H92" t="s">
        <v>85</v>
      </c>
      <c r="I92" t="s">
        <v>328</v>
      </c>
      <c r="J92" t="s">
        <v>346</v>
      </c>
    </row>
    <row r="93" spans="1:10" x14ac:dyDescent="0.2">
      <c r="A93" t="s">
        <v>331</v>
      </c>
      <c r="B93" t="s">
        <v>50</v>
      </c>
      <c r="C93">
        <v>23</v>
      </c>
      <c r="D93">
        <v>7</v>
      </c>
      <c r="E93">
        <v>7</v>
      </c>
      <c r="F93">
        <v>7</v>
      </c>
      <c r="G93">
        <v>1</v>
      </c>
      <c r="H93" t="s">
        <v>85</v>
      </c>
      <c r="I93" t="s">
        <v>328</v>
      </c>
      <c r="J93" t="s">
        <v>332</v>
      </c>
    </row>
    <row r="94" spans="1:10" x14ac:dyDescent="0.2">
      <c r="A94" t="s">
        <v>338</v>
      </c>
      <c r="B94" t="s">
        <v>57</v>
      </c>
      <c r="C94">
        <v>294</v>
      </c>
      <c r="D94">
        <v>14</v>
      </c>
      <c r="E94">
        <v>12</v>
      </c>
      <c r="F94">
        <v>8</v>
      </c>
      <c r="G94">
        <v>0.67</v>
      </c>
      <c r="H94" t="s">
        <v>85</v>
      </c>
      <c r="I94" t="s">
        <v>339</v>
      </c>
      <c r="J94" t="s">
        <v>340</v>
      </c>
    </row>
    <row r="95" spans="1:10" x14ac:dyDescent="0.2">
      <c r="A95" t="s">
        <v>205</v>
      </c>
      <c r="B95" t="s">
        <v>57</v>
      </c>
      <c r="C95">
        <v>235</v>
      </c>
      <c r="D95">
        <v>135</v>
      </c>
      <c r="E95">
        <v>29</v>
      </c>
      <c r="F95">
        <v>22</v>
      </c>
      <c r="G95">
        <v>0.76</v>
      </c>
      <c r="H95" t="s">
        <v>206</v>
      </c>
      <c r="I95" t="s">
        <v>52</v>
      </c>
      <c r="J95" t="s">
        <v>207</v>
      </c>
    </row>
    <row r="96" spans="1:10" x14ac:dyDescent="0.2">
      <c r="A96" t="s">
        <v>66</v>
      </c>
      <c r="B96" t="s">
        <v>50</v>
      </c>
      <c r="C96">
        <v>128</v>
      </c>
      <c r="D96">
        <v>70</v>
      </c>
      <c r="E96">
        <v>24</v>
      </c>
      <c r="F96">
        <v>0</v>
      </c>
      <c r="G96">
        <v>0</v>
      </c>
      <c r="H96" t="s">
        <v>67</v>
      </c>
      <c r="I96" t="s">
        <v>52</v>
      </c>
      <c r="J96" t="s">
        <v>68</v>
      </c>
    </row>
    <row r="97" spans="1:10" x14ac:dyDescent="0.2">
      <c r="A97" t="s">
        <v>77</v>
      </c>
      <c r="B97" t="s">
        <v>50</v>
      </c>
      <c r="C97">
        <v>72</v>
      </c>
      <c r="D97">
        <v>36</v>
      </c>
      <c r="E97">
        <v>11</v>
      </c>
      <c r="F97">
        <v>2</v>
      </c>
      <c r="G97">
        <v>0.18</v>
      </c>
      <c r="H97" t="s">
        <v>67</v>
      </c>
      <c r="I97" t="s">
        <v>52</v>
      </c>
      <c r="J97" t="s">
        <v>53</v>
      </c>
    </row>
    <row r="98" spans="1:10" x14ac:dyDescent="0.2">
      <c r="A98" t="s">
        <v>78</v>
      </c>
      <c r="B98" t="s">
        <v>57</v>
      </c>
      <c r="C98">
        <v>50</v>
      </c>
      <c r="D98">
        <v>15</v>
      </c>
      <c r="E98">
        <v>9</v>
      </c>
      <c r="F98">
        <v>2</v>
      </c>
      <c r="G98">
        <v>0.22</v>
      </c>
      <c r="H98" t="s">
        <v>67</v>
      </c>
      <c r="I98" t="s">
        <v>52</v>
      </c>
      <c r="J98" t="s">
        <v>79</v>
      </c>
    </row>
    <row r="99" spans="1:10" x14ac:dyDescent="0.2">
      <c r="A99" t="s">
        <v>80</v>
      </c>
      <c r="B99" t="s">
        <v>50</v>
      </c>
      <c r="C99">
        <v>144</v>
      </c>
      <c r="D99">
        <v>33</v>
      </c>
      <c r="E99">
        <v>28</v>
      </c>
      <c r="F99">
        <v>7</v>
      </c>
      <c r="G99">
        <v>0.25</v>
      </c>
      <c r="H99" t="s">
        <v>67</v>
      </c>
      <c r="I99" t="s">
        <v>52</v>
      </c>
      <c r="J99" t="s">
        <v>81</v>
      </c>
    </row>
    <row r="100" spans="1:10" x14ac:dyDescent="0.2">
      <c r="A100" t="s">
        <v>95</v>
      </c>
      <c r="B100" t="s">
        <v>57</v>
      </c>
      <c r="C100">
        <v>139</v>
      </c>
      <c r="D100">
        <v>72</v>
      </c>
      <c r="E100">
        <v>10</v>
      </c>
      <c r="F100">
        <v>4</v>
      </c>
      <c r="G100">
        <v>0.4</v>
      </c>
      <c r="H100" t="s">
        <v>67</v>
      </c>
      <c r="I100" t="s">
        <v>52</v>
      </c>
      <c r="J100" t="s">
        <v>96</v>
      </c>
    </row>
    <row r="101" spans="1:10" x14ac:dyDescent="0.2">
      <c r="A101" t="s">
        <v>97</v>
      </c>
      <c r="B101" t="s">
        <v>57</v>
      </c>
      <c r="C101">
        <v>38</v>
      </c>
      <c r="D101">
        <v>28</v>
      </c>
      <c r="E101">
        <v>5</v>
      </c>
      <c r="F101">
        <v>2</v>
      </c>
      <c r="G101">
        <v>0.4</v>
      </c>
      <c r="H101" t="s">
        <v>67</v>
      </c>
      <c r="I101" t="s">
        <v>52</v>
      </c>
      <c r="J101" t="s">
        <v>98</v>
      </c>
    </row>
    <row r="102" spans="1:10" x14ac:dyDescent="0.2">
      <c r="A102" t="s">
        <v>8</v>
      </c>
      <c r="B102" t="s">
        <v>50</v>
      </c>
      <c r="C102">
        <v>67</v>
      </c>
      <c r="D102">
        <v>46</v>
      </c>
      <c r="E102">
        <v>17</v>
      </c>
      <c r="F102">
        <v>8</v>
      </c>
      <c r="G102">
        <v>0.47</v>
      </c>
      <c r="H102" t="s">
        <v>67</v>
      </c>
      <c r="I102" t="s">
        <v>52</v>
      </c>
      <c r="J102" t="s">
        <v>348</v>
      </c>
    </row>
    <row r="103" spans="1:10" x14ac:dyDescent="0.2">
      <c r="A103" t="s">
        <v>108</v>
      </c>
      <c r="B103" t="s">
        <v>57</v>
      </c>
      <c r="C103">
        <v>63</v>
      </c>
      <c r="D103">
        <v>16</v>
      </c>
      <c r="E103">
        <v>2</v>
      </c>
      <c r="F103">
        <v>1</v>
      </c>
      <c r="G103">
        <v>0.5</v>
      </c>
      <c r="H103" t="s">
        <v>67</v>
      </c>
      <c r="I103" t="s">
        <v>52</v>
      </c>
      <c r="J103" t="s">
        <v>109</v>
      </c>
    </row>
    <row r="104" spans="1:10" x14ac:dyDescent="0.2">
      <c r="A104" t="s">
        <v>110</v>
      </c>
      <c r="B104" t="s">
        <v>57</v>
      </c>
      <c r="C104">
        <v>80</v>
      </c>
      <c r="D104">
        <v>72</v>
      </c>
      <c r="E104">
        <v>4</v>
      </c>
      <c r="F104">
        <v>2</v>
      </c>
      <c r="G104">
        <v>0.5</v>
      </c>
      <c r="H104" t="s">
        <v>67</v>
      </c>
      <c r="I104" t="s">
        <v>52</v>
      </c>
      <c r="J104" t="s">
        <v>111</v>
      </c>
    </row>
    <row r="105" spans="1:10" x14ac:dyDescent="0.2">
      <c r="A105" t="s">
        <v>26</v>
      </c>
      <c r="B105" t="s">
        <v>57</v>
      </c>
      <c r="C105">
        <v>26</v>
      </c>
      <c r="D105">
        <v>14</v>
      </c>
      <c r="E105">
        <v>10</v>
      </c>
      <c r="F105">
        <v>5</v>
      </c>
      <c r="G105">
        <v>0.5</v>
      </c>
      <c r="H105" t="s">
        <v>67</v>
      </c>
      <c r="I105" t="s">
        <v>52</v>
      </c>
      <c r="J105" t="s">
        <v>112</v>
      </c>
    </row>
    <row r="106" spans="1:10" x14ac:dyDescent="0.2">
      <c r="A106" t="s">
        <v>116</v>
      </c>
      <c r="B106" t="s">
        <v>57</v>
      </c>
      <c r="C106">
        <v>197</v>
      </c>
      <c r="D106">
        <v>151</v>
      </c>
      <c r="E106">
        <v>17</v>
      </c>
      <c r="F106">
        <v>9</v>
      </c>
      <c r="G106">
        <v>0.53</v>
      </c>
      <c r="H106" t="s">
        <v>67</v>
      </c>
      <c r="I106" t="s">
        <v>52</v>
      </c>
      <c r="J106" t="s">
        <v>117</v>
      </c>
    </row>
    <row r="107" spans="1:10" x14ac:dyDescent="0.2">
      <c r="A107" t="s">
        <v>128</v>
      </c>
      <c r="B107" t="s">
        <v>50</v>
      </c>
      <c r="C107">
        <v>59</v>
      </c>
      <c r="D107">
        <v>45</v>
      </c>
      <c r="E107">
        <v>7</v>
      </c>
      <c r="F107">
        <v>4</v>
      </c>
      <c r="G107">
        <v>0.56999999999999995</v>
      </c>
      <c r="H107" t="s">
        <v>67</v>
      </c>
      <c r="I107" t="s">
        <v>52</v>
      </c>
      <c r="J107" t="s">
        <v>129</v>
      </c>
    </row>
    <row r="108" spans="1:10" x14ac:dyDescent="0.2">
      <c r="A108" t="s">
        <v>131</v>
      </c>
      <c r="B108" t="s">
        <v>57</v>
      </c>
      <c r="C108">
        <v>107</v>
      </c>
      <c r="D108">
        <v>13</v>
      </c>
      <c r="E108">
        <v>12</v>
      </c>
      <c r="F108">
        <v>7</v>
      </c>
      <c r="G108">
        <v>0.57999999999999996</v>
      </c>
      <c r="H108" t="s">
        <v>67</v>
      </c>
      <c r="I108" t="s">
        <v>52</v>
      </c>
      <c r="J108" t="s">
        <v>132</v>
      </c>
    </row>
    <row r="109" spans="1:10" x14ac:dyDescent="0.2">
      <c r="A109" t="s">
        <v>29</v>
      </c>
      <c r="B109" t="s">
        <v>50</v>
      </c>
      <c r="C109">
        <v>63</v>
      </c>
      <c r="D109">
        <v>37</v>
      </c>
      <c r="E109">
        <v>15</v>
      </c>
      <c r="F109">
        <v>9</v>
      </c>
      <c r="G109">
        <v>0.6</v>
      </c>
      <c r="H109" t="s">
        <v>67</v>
      </c>
      <c r="I109" t="s">
        <v>52</v>
      </c>
      <c r="J109" t="s">
        <v>348</v>
      </c>
    </row>
    <row r="110" spans="1:10" x14ac:dyDescent="0.2">
      <c r="A110" t="s">
        <v>142</v>
      </c>
      <c r="B110" t="s">
        <v>57</v>
      </c>
      <c r="C110">
        <v>46</v>
      </c>
      <c r="D110">
        <v>28</v>
      </c>
      <c r="E110">
        <v>11</v>
      </c>
      <c r="F110">
        <v>7</v>
      </c>
      <c r="G110">
        <v>0.64</v>
      </c>
      <c r="H110" t="s">
        <v>67</v>
      </c>
      <c r="I110" t="s">
        <v>52</v>
      </c>
      <c r="J110" t="s">
        <v>143</v>
      </c>
    </row>
    <row r="111" spans="1:10" x14ac:dyDescent="0.2">
      <c r="A111" t="s">
        <v>144</v>
      </c>
      <c r="B111" t="s">
        <v>50</v>
      </c>
      <c r="C111">
        <v>176</v>
      </c>
      <c r="D111">
        <v>64</v>
      </c>
      <c r="E111">
        <v>43</v>
      </c>
      <c r="F111">
        <v>28</v>
      </c>
      <c r="G111">
        <v>0.65</v>
      </c>
      <c r="H111" t="s">
        <v>67</v>
      </c>
      <c r="I111" t="s">
        <v>52</v>
      </c>
      <c r="J111" t="s">
        <v>145</v>
      </c>
    </row>
    <row r="112" spans="1:10" x14ac:dyDescent="0.2">
      <c r="A112" t="s">
        <v>19</v>
      </c>
      <c r="B112" t="s">
        <v>57</v>
      </c>
      <c r="C112">
        <v>45</v>
      </c>
      <c r="D112">
        <v>22</v>
      </c>
      <c r="E112">
        <v>12</v>
      </c>
      <c r="F112">
        <v>8</v>
      </c>
      <c r="G112">
        <v>0.67</v>
      </c>
      <c r="H112" t="s">
        <v>67</v>
      </c>
      <c r="I112" t="s">
        <v>52</v>
      </c>
      <c r="J112" t="s">
        <v>156</v>
      </c>
    </row>
    <row r="113" spans="1:10" x14ac:dyDescent="0.2">
      <c r="A113" t="s">
        <v>4</v>
      </c>
      <c r="B113" t="s">
        <v>50</v>
      </c>
      <c r="C113">
        <v>45</v>
      </c>
      <c r="D113">
        <v>24</v>
      </c>
      <c r="E113">
        <v>3</v>
      </c>
      <c r="F113">
        <v>2</v>
      </c>
      <c r="G113">
        <v>0.67</v>
      </c>
      <c r="H113" t="s">
        <v>67</v>
      </c>
      <c r="I113" t="s">
        <v>52</v>
      </c>
      <c r="J113" t="s">
        <v>157</v>
      </c>
    </row>
    <row r="114" spans="1:10" x14ac:dyDescent="0.2">
      <c r="A114" t="s">
        <v>158</v>
      </c>
      <c r="B114" t="s">
        <v>57</v>
      </c>
      <c r="C114">
        <v>75</v>
      </c>
      <c r="D114">
        <v>9</v>
      </c>
      <c r="E114">
        <v>9</v>
      </c>
      <c r="F114">
        <v>6</v>
      </c>
      <c r="G114">
        <v>0.67</v>
      </c>
      <c r="H114" t="s">
        <v>67</v>
      </c>
      <c r="I114" t="s">
        <v>52</v>
      </c>
      <c r="J114" t="s">
        <v>159</v>
      </c>
    </row>
    <row r="115" spans="1:10" x14ac:dyDescent="0.2">
      <c r="A115" t="s">
        <v>160</v>
      </c>
      <c r="B115" t="s">
        <v>50</v>
      </c>
      <c r="C115">
        <v>167</v>
      </c>
      <c r="D115">
        <v>83</v>
      </c>
      <c r="E115">
        <v>6</v>
      </c>
      <c r="F115">
        <v>4</v>
      </c>
      <c r="G115">
        <v>0.67</v>
      </c>
      <c r="H115" t="s">
        <v>67</v>
      </c>
      <c r="I115" t="s">
        <v>52</v>
      </c>
      <c r="J115" t="s">
        <v>161</v>
      </c>
    </row>
    <row r="116" spans="1:10" x14ac:dyDescent="0.2">
      <c r="A116" t="s">
        <v>162</v>
      </c>
      <c r="B116" t="s">
        <v>50</v>
      </c>
      <c r="C116">
        <v>18</v>
      </c>
      <c r="D116">
        <v>11</v>
      </c>
      <c r="E116">
        <v>3</v>
      </c>
      <c r="F116">
        <v>2</v>
      </c>
      <c r="G116">
        <v>0.67</v>
      </c>
      <c r="H116" t="s">
        <v>67</v>
      </c>
      <c r="I116" t="s">
        <v>52</v>
      </c>
      <c r="J116" t="s">
        <v>163</v>
      </c>
    </row>
    <row r="117" spans="1:10" x14ac:dyDescent="0.2">
      <c r="A117" t="s">
        <v>166</v>
      </c>
      <c r="B117" t="s">
        <v>57</v>
      </c>
      <c r="C117">
        <v>179</v>
      </c>
      <c r="D117">
        <v>161</v>
      </c>
      <c r="E117">
        <v>16</v>
      </c>
      <c r="F117">
        <v>11</v>
      </c>
      <c r="G117">
        <v>0.69</v>
      </c>
      <c r="H117" t="s">
        <v>67</v>
      </c>
      <c r="I117" t="s">
        <v>52</v>
      </c>
      <c r="J117" t="s">
        <v>167</v>
      </c>
    </row>
    <row r="118" spans="1:10" x14ac:dyDescent="0.2">
      <c r="A118" t="s">
        <v>6</v>
      </c>
      <c r="B118" t="s">
        <v>50</v>
      </c>
      <c r="C118">
        <v>240</v>
      </c>
      <c r="D118">
        <v>57</v>
      </c>
      <c r="E118">
        <v>44</v>
      </c>
      <c r="F118">
        <v>32</v>
      </c>
      <c r="G118">
        <v>0.73</v>
      </c>
      <c r="H118" t="s">
        <v>67</v>
      </c>
      <c r="I118" t="s">
        <v>52</v>
      </c>
      <c r="J118" t="s">
        <v>177</v>
      </c>
    </row>
    <row r="119" spans="1:10" x14ac:dyDescent="0.2">
      <c r="A119" t="s">
        <v>184</v>
      </c>
      <c r="B119" t="s">
        <v>57</v>
      </c>
      <c r="C119">
        <v>138</v>
      </c>
      <c r="D119">
        <v>68</v>
      </c>
      <c r="E119">
        <v>38</v>
      </c>
      <c r="F119">
        <v>28</v>
      </c>
      <c r="G119">
        <v>0.74</v>
      </c>
      <c r="H119" t="s">
        <v>67</v>
      </c>
      <c r="I119" t="s">
        <v>52</v>
      </c>
      <c r="J119" t="s">
        <v>185</v>
      </c>
    </row>
    <row r="120" spans="1:10" x14ac:dyDescent="0.2">
      <c r="A120" t="s">
        <v>197</v>
      </c>
      <c r="B120" t="s">
        <v>57</v>
      </c>
      <c r="C120">
        <v>55</v>
      </c>
      <c r="D120">
        <v>8</v>
      </c>
      <c r="E120">
        <v>8</v>
      </c>
      <c r="F120">
        <v>6</v>
      </c>
      <c r="G120">
        <v>0.75</v>
      </c>
      <c r="H120" t="s">
        <v>67</v>
      </c>
      <c r="I120" t="s">
        <v>52</v>
      </c>
      <c r="J120" t="s">
        <v>198</v>
      </c>
    </row>
    <row r="121" spans="1:10" x14ac:dyDescent="0.2">
      <c r="A121" t="s">
        <v>199</v>
      </c>
      <c r="B121" t="s">
        <v>50</v>
      </c>
      <c r="C121">
        <v>42</v>
      </c>
      <c r="D121">
        <v>4</v>
      </c>
      <c r="E121">
        <v>4</v>
      </c>
      <c r="F121">
        <v>3</v>
      </c>
      <c r="G121">
        <v>0.75</v>
      </c>
      <c r="H121" t="s">
        <v>67</v>
      </c>
      <c r="I121" t="s">
        <v>52</v>
      </c>
      <c r="J121" t="s">
        <v>200</v>
      </c>
    </row>
    <row r="122" spans="1:10" x14ac:dyDescent="0.2">
      <c r="A122" t="s">
        <v>201</v>
      </c>
      <c r="B122" t="s">
        <v>57</v>
      </c>
      <c r="C122">
        <v>23</v>
      </c>
      <c r="D122">
        <v>18</v>
      </c>
      <c r="E122">
        <v>4</v>
      </c>
      <c r="F122">
        <v>3</v>
      </c>
      <c r="G122">
        <v>0.75</v>
      </c>
      <c r="H122" t="s">
        <v>67</v>
      </c>
      <c r="I122" t="s">
        <v>52</v>
      </c>
      <c r="J122" t="s">
        <v>202</v>
      </c>
    </row>
    <row r="123" spans="1:10" x14ac:dyDescent="0.2">
      <c r="A123" t="s">
        <v>10</v>
      </c>
      <c r="B123" t="s">
        <v>50</v>
      </c>
      <c r="C123">
        <v>76</v>
      </c>
      <c r="D123">
        <v>21</v>
      </c>
      <c r="E123">
        <v>18</v>
      </c>
      <c r="F123">
        <v>14</v>
      </c>
      <c r="G123">
        <v>0.78</v>
      </c>
      <c r="H123" t="s">
        <v>67</v>
      </c>
      <c r="I123" t="s">
        <v>52</v>
      </c>
      <c r="J123" t="s">
        <v>212</v>
      </c>
    </row>
    <row r="124" spans="1:10" x14ac:dyDescent="0.2">
      <c r="A124" t="s">
        <v>223</v>
      </c>
      <c r="B124" t="s">
        <v>57</v>
      </c>
      <c r="C124">
        <v>23</v>
      </c>
      <c r="D124">
        <v>17</v>
      </c>
      <c r="E124">
        <v>5</v>
      </c>
      <c r="F124">
        <v>4</v>
      </c>
      <c r="G124">
        <v>0.8</v>
      </c>
      <c r="H124" t="s">
        <v>67</v>
      </c>
      <c r="I124" t="s">
        <v>52</v>
      </c>
      <c r="J124" t="s">
        <v>224</v>
      </c>
    </row>
    <row r="125" spans="1:10" x14ac:dyDescent="0.2">
      <c r="A125" t="s">
        <v>225</v>
      </c>
      <c r="B125" t="s">
        <v>50</v>
      </c>
      <c r="C125">
        <v>61</v>
      </c>
      <c r="D125">
        <v>32</v>
      </c>
      <c r="E125">
        <v>15</v>
      </c>
      <c r="F125">
        <v>12</v>
      </c>
      <c r="G125">
        <v>0.8</v>
      </c>
      <c r="H125" t="s">
        <v>67</v>
      </c>
      <c r="I125" t="s">
        <v>52</v>
      </c>
      <c r="J125" t="s">
        <v>226</v>
      </c>
    </row>
    <row r="126" spans="1:10" x14ac:dyDescent="0.2">
      <c r="A126" t="s">
        <v>229</v>
      </c>
      <c r="B126" t="s">
        <v>50</v>
      </c>
      <c r="C126">
        <v>12</v>
      </c>
      <c r="D126">
        <v>6</v>
      </c>
      <c r="E126">
        <v>6</v>
      </c>
      <c r="F126">
        <v>5</v>
      </c>
      <c r="G126">
        <v>0.83</v>
      </c>
      <c r="H126" t="s">
        <v>67</v>
      </c>
      <c r="I126" t="s">
        <v>52</v>
      </c>
      <c r="J126" t="s">
        <v>230</v>
      </c>
    </row>
    <row r="127" spans="1:10" x14ac:dyDescent="0.2">
      <c r="A127" t="s">
        <v>241</v>
      </c>
      <c r="B127" t="s">
        <v>50</v>
      </c>
      <c r="C127">
        <v>81</v>
      </c>
      <c r="D127">
        <v>66</v>
      </c>
      <c r="E127">
        <v>9</v>
      </c>
      <c r="F127">
        <v>8</v>
      </c>
      <c r="G127">
        <v>0.89</v>
      </c>
      <c r="H127" t="s">
        <v>67</v>
      </c>
      <c r="I127" t="s">
        <v>52</v>
      </c>
      <c r="J127" t="s">
        <v>242</v>
      </c>
    </row>
    <row r="128" spans="1:10" x14ac:dyDescent="0.2">
      <c r="A128" t="s">
        <v>243</v>
      </c>
      <c r="B128" t="s">
        <v>57</v>
      </c>
      <c r="C128">
        <v>48</v>
      </c>
      <c r="D128">
        <v>34</v>
      </c>
      <c r="E128">
        <v>10</v>
      </c>
      <c r="F128">
        <v>9</v>
      </c>
      <c r="G128">
        <v>0.9</v>
      </c>
      <c r="H128" t="s">
        <v>67</v>
      </c>
      <c r="I128" t="s">
        <v>52</v>
      </c>
      <c r="J128" t="s">
        <v>244</v>
      </c>
    </row>
    <row r="129" spans="1:10" x14ac:dyDescent="0.2">
      <c r="A129" t="s">
        <v>245</v>
      </c>
      <c r="B129" t="s">
        <v>57</v>
      </c>
      <c r="C129">
        <v>103</v>
      </c>
      <c r="D129">
        <v>32</v>
      </c>
      <c r="E129">
        <v>31</v>
      </c>
      <c r="F129">
        <v>28</v>
      </c>
      <c r="G129">
        <v>0.9</v>
      </c>
      <c r="H129" t="s">
        <v>67</v>
      </c>
      <c r="I129" t="s">
        <v>52</v>
      </c>
      <c r="J129" t="s">
        <v>246</v>
      </c>
    </row>
    <row r="130" spans="1:10" x14ac:dyDescent="0.2">
      <c r="A130" t="s">
        <v>253</v>
      </c>
      <c r="B130" t="s">
        <v>57</v>
      </c>
      <c r="C130">
        <v>124</v>
      </c>
      <c r="D130">
        <v>25</v>
      </c>
      <c r="E130">
        <v>17</v>
      </c>
      <c r="F130">
        <v>16</v>
      </c>
      <c r="G130">
        <v>0.94</v>
      </c>
      <c r="H130" t="s">
        <v>67</v>
      </c>
      <c r="I130" t="s">
        <v>52</v>
      </c>
      <c r="J130" t="s">
        <v>254</v>
      </c>
    </row>
    <row r="131" spans="1:10" x14ac:dyDescent="0.2">
      <c r="A131" t="s">
        <v>308</v>
      </c>
      <c r="B131" t="s">
        <v>57</v>
      </c>
      <c r="C131">
        <v>36</v>
      </c>
      <c r="D131">
        <v>24</v>
      </c>
      <c r="E131">
        <v>2</v>
      </c>
      <c r="F131">
        <v>2</v>
      </c>
      <c r="G131">
        <v>1</v>
      </c>
      <c r="H131" t="s">
        <v>67</v>
      </c>
      <c r="I131" t="s">
        <v>52</v>
      </c>
      <c r="J131" t="s">
        <v>309</v>
      </c>
    </row>
    <row r="132" spans="1:10" x14ac:dyDescent="0.2">
      <c r="A132" t="s">
        <v>310</v>
      </c>
      <c r="B132" t="s">
        <v>50</v>
      </c>
      <c r="C132">
        <v>16</v>
      </c>
      <c r="D132">
        <v>12</v>
      </c>
      <c r="E132">
        <v>4</v>
      </c>
      <c r="F132">
        <v>4</v>
      </c>
      <c r="G132">
        <v>1</v>
      </c>
      <c r="H132" t="s">
        <v>67</v>
      </c>
      <c r="I132" t="s">
        <v>52</v>
      </c>
      <c r="J132" t="s">
        <v>311</v>
      </c>
    </row>
    <row r="133" spans="1:10" x14ac:dyDescent="0.2">
      <c r="A133" t="s">
        <v>312</v>
      </c>
      <c r="B133" t="s">
        <v>57</v>
      </c>
      <c r="C133">
        <v>25</v>
      </c>
      <c r="D133">
        <v>23</v>
      </c>
      <c r="E133">
        <v>2</v>
      </c>
      <c r="F133">
        <v>2</v>
      </c>
      <c r="G133">
        <v>1</v>
      </c>
      <c r="H133" t="s">
        <v>67</v>
      </c>
      <c r="I133" t="s">
        <v>52</v>
      </c>
      <c r="J133" t="s">
        <v>313</v>
      </c>
    </row>
    <row r="134" spans="1:10" x14ac:dyDescent="0.2">
      <c r="A134" t="s">
        <v>314</v>
      </c>
      <c r="B134" t="s">
        <v>50</v>
      </c>
      <c r="C134">
        <v>12</v>
      </c>
      <c r="D134">
        <v>9</v>
      </c>
      <c r="E134">
        <v>2</v>
      </c>
      <c r="F134">
        <v>2</v>
      </c>
      <c r="G134">
        <v>1</v>
      </c>
      <c r="H134" t="s">
        <v>67</v>
      </c>
      <c r="I134" t="s">
        <v>52</v>
      </c>
      <c r="J134" t="s">
        <v>315</v>
      </c>
    </row>
    <row r="135" spans="1:10" x14ac:dyDescent="0.2">
      <c r="A135" t="s">
        <v>296</v>
      </c>
      <c r="B135" t="s">
        <v>50</v>
      </c>
      <c r="C135">
        <v>15</v>
      </c>
      <c r="D135">
        <v>7</v>
      </c>
      <c r="E135">
        <v>5</v>
      </c>
      <c r="F135">
        <v>5</v>
      </c>
      <c r="G135">
        <v>1</v>
      </c>
      <c r="H135" t="s">
        <v>67</v>
      </c>
      <c r="I135" t="s">
        <v>52</v>
      </c>
      <c r="J135" t="s">
        <v>316</v>
      </c>
    </row>
    <row r="136" spans="1:10" x14ac:dyDescent="0.2">
      <c r="A136" t="s">
        <v>317</v>
      </c>
      <c r="B136" t="s">
        <v>57</v>
      </c>
      <c r="C136">
        <v>50</v>
      </c>
      <c r="D136">
        <v>14</v>
      </c>
      <c r="E136">
        <v>9</v>
      </c>
      <c r="F136">
        <v>9</v>
      </c>
      <c r="G136">
        <v>1</v>
      </c>
      <c r="H136" t="s">
        <v>67</v>
      </c>
      <c r="I136" t="s">
        <v>52</v>
      </c>
      <c r="J136" t="s">
        <v>318</v>
      </c>
    </row>
    <row r="137" spans="1:10" x14ac:dyDescent="0.2">
      <c r="A137" t="s">
        <v>319</v>
      </c>
      <c r="B137" t="s">
        <v>57</v>
      </c>
      <c r="C137">
        <v>10</v>
      </c>
      <c r="D137">
        <v>7</v>
      </c>
      <c r="E137">
        <v>2</v>
      </c>
      <c r="F137">
        <v>2</v>
      </c>
      <c r="G137">
        <v>1</v>
      </c>
      <c r="H137" t="s">
        <v>67</v>
      </c>
      <c r="I137" t="s">
        <v>52</v>
      </c>
      <c r="J137" t="s">
        <v>320</v>
      </c>
    </row>
    <row r="138" spans="1:10" x14ac:dyDescent="0.2">
      <c r="A138" t="s">
        <v>324</v>
      </c>
      <c r="B138" t="s">
        <v>57</v>
      </c>
      <c r="C138">
        <v>76</v>
      </c>
      <c r="D138">
        <v>3</v>
      </c>
      <c r="E138">
        <v>3</v>
      </c>
      <c r="F138">
        <v>3</v>
      </c>
      <c r="G138">
        <v>1</v>
      </c>
      <c r="H138" t="s">
        <v>67</v>
      </c>
      <c r="I138" t="s">
        <v>322</v>
      </c>
      <c r="J138" t="s">
        <v>325</v>
      </c>
    </row>
    <row r="139" spans="1:10" x14ac:dyDescent="0.2">
      <c r="A139" t="s">
        <v>326</v>
      </c>
      <c r="B139" t="s">
        <v>57</v>
      </c>
      <c r="C139">
        <v>76</v>
      </c>
      <c r="D139">
        <v>11</v>
      </c>
      <c r="E139">
        <v>11</v>
      </c>
      <c r="F139">
        <v>11</v>
      </c>
      <c r="G139">
        <v>1</v>
      </c>
      <c r="H139" t="s">
        <v>67</v>
      </c>
      <c r="I139" t="s">
        <v>322</v>
      </c>
      <c r="J139" t="s">
        <v>325</v>
      </c>
    </row>
    <row r="140" spans="1:10" x14ac:dyDescent="0.2">
      <c r="A140" t="s">
        <v>335</v>
      </c>
      <c r="B140" t="s">
        <v>50</v>
      </c>
      <c r="C140">
        <v>72</v>
      </c>
      <c r="D140">
        <v>28</v>
      </c>
      <c r="E140">
        <v>23</v>
      </c>
      <c r="F140">
        <v>17</v>
      </c>
      <c r="G140">
        <v>0.74</v>
      </c>
      <c r="H140" t="s">
        <v>67</v>
      </c>
      <c r="I140" t="s">
        <v>336</v>
      </c>
      <c r="J140" t="s">
        <v>337</v>
      </c>
    </row>
    <row r="141" spans="1:10" x14ac:dyDescent="0.2">
      <c r="A141" t="s">
        <v>341</v>
      </c>
      <c r="B141" t="s">
        <v>57</v>
      </c>
      <c r="C141">
        <v>23</v>
      </c>
      <c r="D141">
        <v>8</v>
      </c>
      <c r="E141">
        <v>5</v>
      </c>
      <c r="F141">
        <v>4</v>
      </c>
      <c r="G141">
        <v>0.8</v>
      </c>
      <c r="H141" t="s">
        <v>67</v>
      </c>
      <c r="I141" t="s">
        <v>339</v>
      </c>
      <c r="J141" t="s">
        <v>342</v>
      </c>
    </row>
    <row r="142" spans="1:10" x14ac:dyDescent="0.2">
      <c r="A142" t="s">
        <v>69</v>
      </c>
      <c r="B142" t="s">
        <v>57</v>
      </c>
      <c r="C142">
        <v>46</v>
      </c>
      <c r="D142">
        <v>13</v>
      </c>
      <c r="E142">
        <v>6</v>
      </c>
      <c r="F142">
        <v>0</v>
      </c>
      <c r="G142">
        <v>0</v>
      </c>
      <c r="H142" t="s">
        <v>31</v>
      </c>
      <c r="I142" t="s">
        <v>52</v>
      </c>
      <c r="J142" t="s">
        <v>70</v>
      </c>
    </row>
    <row r="143" spans="1:10" x14ac:dyDescent="0.2">
      <c r="A143" t="s">
        <v>122</v>
      </c>
      <c r="B143" t="s">
        <v>57</v>
      </c>
      <c r="C143">
        <v>123</v>
      </c>
      <c r="D143">
        <v>97</v>
      </c>
      <c r="E143">
        <v>16</v>
      </c>
      <c r="F143">
        <v>9</v>
      </c>
      <c r="G143">
        <v>0.56000000000000005</v>
      </c>
      <c r="H143" t="s">
        <v>31</v>
      </c>
      <c r="I143" t="s">
        <v>52</v>
      </c>
      <c r="J143" t="s">
        <v>123</v>
      </c>
    </row>
    <row r="144" spans="1:10" x14ac:dyDescent="0.2">
      <c r="A144" t="s">
        <v>327</v>
      </c>
      <c r="B144" t="s">
        <v>50</v>
      </c>
      <c r="C144">
        <v>35</v>
      </c>
      <c r="D144">
        <v>25</v>
      </c>
      <c r="E144">
        <v>2</v>
      </c>
      <c r="F144">
        <v>1</v>
      </c>
      <c r="G144">
        <v>0.5</v>
      </c>
      <c r="H144" t="s">
        <v>31</v>
      </c>
      <c r="I144" t="s">
        <v>328</v>
      </c>
      <c r="J144" t="s">
        <v>329</v>
      </c>
    </row>
    <row r="145" spans="1:10" x14ac:dyDescent="0.2">
      <c r="A145" t="s">
        <v>17</v>
      </c>
      <c r="B145" t="s">
        <v>50</v>
      </c>
      <c r="C145">
        <v>41</v>
      </c>
      <c r="D145">
        <v>10</v>
      </c>
      <c r="E145">
        <v>8</v>
      </c>
      <c r="F145">
        <v>7</v>
      </c>
      <c r="G145">
        <v>0.88</v>
      </c>
      <c r="H145" t="s">
        <v>31</v>
      </c>
      <c r="I145" t="s">
        <v>328</v>
      </c>
      <c r="J145" t="s">
        <v>330</v>
      </c>
    </row>
    <row r="146" spans="1:10" x14ac:dyDescent="0.2">
      <c r="A146" t="s">
        <v>333</v>
      </c>
      <c r="B146" t="s">
        <v>50</v>
      </c>
      <c r="C146">
        <v>576</v>
      </c>
      <c r="D146">
        <v>6</v>
      </c>
      <c r="E146">
        <v>6</v>
      </c>
      <c r="F146">
        <v>6</v>
      </c>
      <c r="G146">
        <v>1</v>
      </c>
      <c r="H146" t="s">
        <v>31</v>
      </c>
      <c r="I146" t="s">
        <v>328</v>
      </c>
      <c r="J146" t="s">
        <v>334</v>
      </c>
    </row>
    <row r="147" spans="1:10" x14ac:dyDescent="0.2">
      <c r="A147" t="s">
        <v>71</v>
      </c>
      <c r="B147" t="s">
        <v>57</v>
      </c>
      <c r="C147">
        <v>18</v>
      </c>
      <c r="D147">
        <v>8</v>
      </c>
      <c r="E147">
        <v>3</v>
      </c>
      <c r="F147">
        <v>0</v>
      </c>
      <c r="G147">
        <v>0</v>
      </c>
      <c r="H147" t="s">
        <v>24</v>
      </c>
      <c r="I147" t="s">
        <v>52</v>
      </c>
      <c r="J147" t="s">
        <v>72</v>
      </c>
    </row>
    <row r="148" spans="1:10" x14ac:dyDescent="0.2">
      <c r="A148" t="s">
        <v>133</v>
      </c>
      <c r="B148" t="s">
        <v>50</v>
      </c>
      <c r="C148">
        <v>262</v>
      </c>
      <c r="D148">
        <v>27</v>
      </c>
      <c r="E148">
        <v>22</v>
      </c>
      <c r="F148">
        <v>13</v>
      </c>
      <c r="G148">
        <v>0.59</v>
      </c>
      <c r="H148" t="s">
        <v>24</v>
      </c>
      <c r="I148" t="s">
        <v>52</v>
      </c>
      <c r="J148" t="s">
        <v>134</v>
      </c>
    </row>
    <row r="149" spans="1:10" x14ac:dyDescent="0.2">
      <c r="A149" t="s">
        <v>164</v>
      </c>
      <c r="B149" t="s">
        <v>50</v>
      </c>
      <c r="C149">
        <v>39</v>
      </c>
      <c r="D149">
        <v>29</v>
      </c>
      <c r="E149">
        <v>6</v>
      </c>
      <c r="F149">
        <v>4</v>
      </c>
      <c r="G149">
        <v>0.67</v>
      </c>
      <c r="H149" t="s">
        <v>24</v>
      </c>
      <c r="I149" t="s">
        <v>52</v>
      </c>
      <c r="J149" t="s">
        <v>165</v>
      </c>
    </row>
    <row r="150" spans="1:10" x14ac:dyDescent="0.2">
      <c r="A150" t="s">
        <v>257</v>
      </c>
      <c r="B150" t="s">
        <v>50</v>
      </c>
      <c r="C150">
        <v>80</v>
      </c>
      <c r="D150">
        <v>29</v>
      </c>
      <c r="E150">
        <v>26</v>
      </c>
      <c r="F150">
        <v>25</v>
      </c>
      <c r="G150">
        <v>0.96</v>
      </c>
      <c r="H150" t="s">
        <v>24</v>
      </c>
      <c r="I150" t="s">
        <v>52</v>
      </c>
      <c r="J150" t="s">
        <v>258</v>
      </c>
    </row>
    <row r="153" spans="1:10" x14ac:dyDescent="0.2">
      <c r="A153" t="s">
        <v>343</v>
      </c>
      <c r="B153">
        <v>149</v>
      </c>
      <c r="D153" t="s">
        <v>436</v>
      </c>
      <c r="E153">
        <f>SUM(E2:E150)</f>
        <v>1701</v>
      </c>
      <c r="F153">
        <f>SUM(F2:F150)</f>
        <v>1206</v>
      </c>
      <c r="G153">
        <f>MEDIAN(G2:G150)</f>
        <v>0.75</v>
      </c>
    </row>
    <row r="154" spans="1:10" x14ac:dyDescent="0.2">
      <c r="A154" t="s">
        <v>344</v>
      </c>
      <c r="B154">
        <v>75</v>
      </c>
    </row>
    <row r="155" spans="1:10" x14ac:dyDescent="0.2">
      <c r="A155" t="s">
        <v>345</v>
      </c>
      <c r="B155">
        <v>50.33557047</v>
      </c>
    </row>
  </sheetData>
  <sortState xmlns:xlrd2="http://schemas.microsoft.com/office/spreadsheetml/2017/richdata2" ref="A2:J155">
    <sortCondition ref="H1:H155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ED199-685F-674F-8558-4A9E973A5E8E}">
  <dimension ref="A1:X30"/>
  <sheetViews>
    <sheetView zoomScale="131" workbookViewId="0">
      <pane xSplit="2" ySplit="1" topLeftCell="C2" activePane="bottomRight" state="frozenSplit"/>
      <selection pane="topRight" activeCell="C1" sqref="C1"/>
      <selection pane="bottomLeft" activeCell="A2" sqref="A2"/>
      <selection pane="bottomRight" activeCell="D30" sqref="D30"/>
    </sheetView>
  </sheetViews>
  <sheetFormatPr baseColWidth="10" defaultRowHeight="16" x14ac:dyDescent="0.2"/>
  <cols>
    <col min="2" max="2" width="19.83203125" customWidth="1"/>
    <col min="3" max="3" width="16.1640625" customWidth="1"/>
    <col min="4" max="4" width="15.33203125" customWidth="1"/>
    <col min="5" max="5" width="21.5" customWidth="1"/>
    <col min="6" max="6" width="14.1640625" customWidth="1"/>
    <col min="11" max="11" width="11.6640625" style="15" bestFit="1" customWidth="1"/>
    <col min="19" max="19" width="14.33203125" customWidth="1"/>
    <col min="20" max="20" width="16.1640625" customWidth="1"/>
    <col min="23" max="23" width="41.5" customWidth="1"/>
    <col min="24" max="24" width="37" style="10" customWidth="1"/>
  </cols>
  <sheetData>
    <row r="1" spans="1:24" ht="77" customHeight="1" x14ac:dyDescent="0.2">
      <c r="A1" s="5" t="s">
        <v>349</v>
      </c>
      <c r="B1" s="1" t="s">
        <v>23</v>
      </c>
      <c r="C1" s="1" t="s">
        <v>40</v>
      </c>
      <c r="D1" s="1" t="s">
        <v>350</v>
      </c>
      <c r="E1" s="1" t="s">
        <v>351</v>
      </c>
      <c r="F1" s="6" t="s">
        <v>352</v>
      </c>
      <c r="G1" s="1" t="s">
        <v>353</v>
      </c>
      <c r="H1" s="1" t="s">
        <v>354</v>
      </c>
      <c r="I1" s="1" t="s">
        <v>355</v>
      </c>
      <c r="J1" s="1" t="s">
        <v>356</v>
      </c>
      <c r="K1" s="13" t="s">
        <v>357</v>
      </c>
      <c r="L1" s="1" t="s">
        <v>358</v>
      </c>
      <c r="M1" s="1" t="s">
        <v>359</v>
      </c>
      <c r="N1" s="1" t="s">
        <v>360</v>
      </c>
      <c r="O1" s="1" t="s">
        <v>361</v>
      </c>
      <c r="P1" s="1" t="s">
        <v>362</v>
      </c>
      <c r="Q1" s="1" t="s">
        <v>363</v>
      </c>
      <c r="R1" s="1" t="s">
        <v>364</v>
      </c>
      <c r="S1" s="1" t="s">
        <v>365</v>
      </c>
      <c r="T1" s="1" t="s">
        <v>366</v>
      </c>
      <c r="U1" s="1" t="s">
        <v>367</v>
      </c>
      <c r="V1" s="1" t="s">
        <v>368</v>
      </c>
      <c r="W1" s="7" t="s">
        <v>369</v>
      </c>
      <c r="X1" s="11" t="s">
        <v>36</v>
      </c>
    </row>
    <row r="2" spans="1:24" x14ac:dyDescent="0.2">
      <c r="A2" s="8">
        <v>29</v>
      </c>
      <c r="B2" s="7" t="s">
        <v>35</v>
      </c>
      <c r="C2" s="7" t="s">
        <v>57</v>
      </c>
      <c r="D2" s="7" t="s">
        <v>419</v>
      </c>
      <c r="E2" s="7" t="s">
        <v>376</v>
      </c>
      <c r="F2" s="2" t="s">
        <v>377</v>
      </c>
      <c r="G2" s="7">
        <v>84</v>
      </c>
      <c r="H2" s="7">
        <v>23</v>
      </c>
      <c r="I2" s="7">
        <v>31</v>
      </c>
      <c r="J2" s="8">
        <v>74</v>
      </c>
      <c r="K2" s="14">
        <v>25523</v>
      </c>
      <c r="L2" s="7">
        <v>14</v>
      </c>
      <c r="M2" s="8">
        <v>61</v>
      </c>
      <c r="N2" s="7" t="s">
        <v>373</v>
      </c>
      <c r="O2" s="7">
        <v>23</v>
      </c>
      <c r="P2" s="8">
        <v>100</v>
      </c>
      <c r="Q2" s="8">
        <v>0</v>
      </c>
      <c r="R2" s="7">
        <v>11</v>
      </c>
      <c r="S2" s="7">
        <v>10</v>
      </c>
      <c r="T2" s="7">
        <v>11</v>
      </c>
      <c r="U2" s="7">
        <v>95</v>
      </c>
      <c r="V2" s="7">
        <v>1995</v>
      </c>
      <c r="W2" s="7" t="s">
        <v>433</v>
      </c>
      <c r="X2" s="12"/>
    </row>
    <row r="3" spans="1:24" x14ac:dyDescent="0.2">
      <c r="A3" s="8">
        <v>23</v>
      </c>
      <c r="B3" s="7" t="s">
        <v>19</v>
      </c>
      <c r="C3" s="7" t="s">
        <v>57</v>
      </c>
      <c r="D3" s="7" t="s">
        <v>419</v>
      </c>
      <c r="E3" s="7" t="s">
        <v>376</v>
      </c>
      <c r="F3" s="2" t="s">
        <v>377</v>
      </c>
      <c r="G3" s="7">
        <v>47</v>
      </c>
      <c r="H3" s="7">
        <v>12</v>
      </c>
      <c r="I3" s="7">
        <v>37</v>
      </c>
      <c r="J3" s="8">
        <v>32</v>
      </c>
      <c r="K3" s="14">
        <v>78719</v>
      </c>
      <c r="L3" s="7">
        <v>7</v>
      </c>
      <c r="M3" s="8">
        <v>58</v>
      </c>
      <c r="N3" s="7" t="s">
        <v>373</v>
      </c>
      <c r="O3" s="7">
        <v>12</v>
      </c>
      <c r="P3" s="8">
        <v>100</v>
      </c>
      <c r="Q3" s="9">
        <v>0</v>
      </c>
      <c r="R3" s="7">
        <v>8</v>
      </c>
      <c r="S3" s="7">
        <v>8</v>
      </c>
      <c r="T3" s="7">
        <v>7</v>
      </c>
      <c r="U3" s="7">
        <v>360</v>
      </c>
      <c r="V3" s="7">
        <v>610</v>
      </c>
      <c r="W3" s="7" t="s">
        <v>420</v>
      </c>
      <c r="X3" s="12"/>
    </row>
    <row r="4" spans="1:24" x14ac:dyDescent="0.2">
      <c r="A4" s="8">
        <v>12</v>
      </c>
      <c r="B4" s="7" t="s">
        <v>9</v>
      </c>
      <c r="C4" s="7" t="s">
        <v>50</v>
      </c>
      <c r="D4" s="7" t="s">
        <v>396</v>
      </c>
      <c r="E4" s="7" t="s">
        <v>376</v>
      </c>
      <c r="F4" s="2" t="s">
        <v>377</v>
      </c>
      <c r="G4" s="7">
        <v>139</v>
      </c>
      <c r="H4" s="7">
        <v>42</v>
      </c>
      <c r="I4" s="7">
        <v>57</v>
      </c>
      <c r="J4" s="8">
        <v>74</v>
      </c>
      <c r="K4" s="14">
        <v>23260</v>
      </c>
      <c r="L4" s="7">
        <v>34</v>
      </c>
      <c r="M4" s="8">
        <v>81</v>
      </c>
      <c r="N4" s="7" t="s">
        <v>373</v>
      </c>
      <c r="O4" s="7">
        <v>42</v>
      </c>
      <c r="P4" s="8">
        <v>100</v>
      </c>
      <c r="Q4" s="9">
        <v>0</v>
      </c>
      <c r="R4" s="7">
        <v>29</v>
      </c>
      <c r="S4" s="7">
        <v>26</v>
      </c>
      <c r="T4" s="7">
        <v>27</v>
      </c>
      <c r="U4" s="7">
        <v>517</v>
      </c>
      <c r="V4" s="7">
        <v>4881</v>
      </c>
      <c r="W4" s="7" t="s">
        <v>397</v>
      </c>
      <c r="X4" s="12"/>
    </row>
    <row r="5" spans="1:24" x14ac:dyDescent="0.2">
      <c r="A5" s="8">
        <v>20</v>
      </c>
      <c r="B5" s="7" t="s">
        <v>17</v>
      </c>
      <c r="C5" s="7" t="s">
        <v>50</v>
      </c>
      <c r="D5" s="7" t="s">
        <v>414</v>
      </c>
      <c r="E5" s="7" t="s">
        <v>31</v>
      </c>
      <c r="F5" s="2" t="s">
        <v>415</v>
      </c>
      <c r="G5" s="7">
        <v>41</v>
      </c>
      <c r="H5" s="7">
        <v>8</v>
      </c>
      <c r="I5" s="7">
        <v>10</v>
      </c>
      <c r="J5" s="8">
        <v>80</v>
      </c>
      <c r="K5" s="14">
        <v>46956</v>
      </c>
      <c r="L5" s="7">
        <v>7</v>
      </c>
      <c r="M5" s="8">
        <v>88</v>
      </c>
      <c r="N5" s="7" t="s">
        <v>373</v>
      </c>
      <c r="O5" s="7">
        <v>8</v>
      </c>
      <c r="P5" s="8">
        <v>100</v>
      </c>
      <c r="Q5" s="9">
        <v>0</v>
      </c>
      <c r="R5" s="7">
        <v>7</v>
      </c>
      <c r="S5" s="7">
        <v>7</v>
      </c>
      <c r="T5" s="7">
        <v>7</v>
      </c>
      <c r="U5" s="7">
        <v>881</v>
      </c>
      <c r="V5" s="7">
        <v>1103</v>
      </c>
      <c r="W5" s="7" t="s">
        <v>416</v>
      </c>
      <c r="X5" s="12"/>
    </row>
    <row r="6" spans="1:24" x14ac:dyDescent="0.2">
      <c r="A6" s="8">
        <v>18</v>
      </c>
      <c r="B6" s="7" t="s">
        <v>14</v>
      </c>
      <c r="C6" s="7" t="s">
        <v>50</v>
      </c>
      <c r="D6" s="7" t="s">
        <v>410</v>
      </c>
      <c r="E6" s="7" t="s">
        <v>371</v>
      </c>
      <c r="F6" s="2" t="s">
        <v>411</v>
      </c>
      <c r="G6" s="7">
        <v>61</v>
      </c>
      <c r="H6" s="7">
        <v>13</v>
      </c>
      <c r="I6" s="7">
        <v>13</v>
      </c>
      <c r="J6" s="8">
        <v>100</v>
      </c>
      <c r="K6" s="14">
        <v>30260</v>
      </c>
      <c r="L6" s="7">
        <v>11</v>
      </c>
      <c r="M6" s="8">
        <v>85</v>
      </c>
      <c r="N6" s="7" t="s">
        <v>373</v>
      </c>
      <c r="O6" s="7">
        <v>13</v>
      </c>
      <c r="P6" s="8">
        <v>100</v>
      </c>
      <c r="Q6" s="9">
        <v>0</v>
      </c>
      <c r="R6" s="7">
        <v>11</v>
      </c>
      <c r="S6" s="7">
        <v>11</v>
      </c>
      <c r="T6" s="7"/>
      <c r="U6" s="7"/>
      <c r="V6" s="7"/>
      <c r="W6" s="7" t="s">
        <v>412</v>
      </c>
      <c r="X6" s="12"/>
    </row>
    <row r="7" spans="1:24" x14ac:dyDescent="0.2">
      <c r="A7" s="8">
        <v>9</v>
      </c>
      <c r="B7" s="7" t="s">
        <v>28</v>
      </c>
      <c r="C7" s="7" t="s">
        <v>50</v>
      </c>
      <c r="D7" s="7" t="s">
        <v>391</v>
      </c>
      <c r="E7" s="7" t="s">
        <v>371</v>
      </c>
      <c r="F7" s="2" t="s">
        <v>372</v>
      </c>
      <c r="G7" s="7">
        <v>35</v>
      </c>
      <c r="H7" s="7">
        <v>11</v>
      </c>
      <c r="I7" s="7">
        <v>220</v>
      </c>
      <c r="J7" s="8">
        <v>5</v>
      </c>
      <c r="K7" s="14">
        <v>373999</v>
      </c>
      <c r="L7" s="7">
        <v>7</v>
      </c>
      <c r="M7" s="8">
        <v>64</v>
      </c>
      <c r="N7" s="7" t="s">
        <v>373</v>
      </c>
      <c r="O7" s="7">
        <v>11</v>
      </c>
      <c r="P7" s="8">
        <v>100</v>
      </c>
      <c r="Q7" s="8">
        <v>0</v>
      </c>
      <c r="R7" s="7">
        <v>7</v>
      </c>
      <c r="S7" s="7">
        <v>7</v>
      </c>
      <c r="T7" s="7"/>
      <c r="U7" s="7"/>
      <c r="V7" s="7"/>
      <c r="W7" s="7" t="s">
        <v>392</v>
      </c>
      <c r="X7" s="12"/>
    </row>
    <row r="8" spans="1:24" x14ac:dyDescent="0.2">
      <c r="A8" s="8">
        <v>15</v>
      </c>
      <c r="B8" s="7" t="s">
        <v>30</v>
      </c>
      <c r="C8" s="7" t="s">
        <v>57</v>
      </c>
      <c r="D8" s="7" t="s">
        <v>401</v>
      </c>
      <c r="E8" s="7" t="s">
        <v>376</v>
      </c>
      <c r="F8" s="2" t="s">
        <v>377</v>
      </c>
      <c r="G8" s="7">
        <v>52</v>
      </c>
      <c r="H8" s="7">
        <v>10</v>
      </c>
      <c r="I8" s="3">
        <v>10</v>
      </c>
      <c r="J8" s="8">
        <v>100</v>
      </c>
      <c r="K8" s="14">
        <v>80218</v>
      </c>
      <c r="L8" s="7">
        <v>4</v>
      </c>
      <c r="M8" s="8">
        <v>40</v>
      </c>
      <c r="N8" s="7" t="s">
        <v>373</v>
      </c>
      <c r="O8" s="7">
        <v>10</v>
      </c>
      <c r="P8" s="8">
        <v>100</v>
      </c>
      <c r="Q8" s="9">
        <v>0</v>
      </c>
      <c r="R8" s="7">
        <v>1</v>
      </c>
      <c r="S8" s="7" t="s">
        <v>372</v>
      </c>
      <c r="T8" s="7"/>
      <c r="U8" s="7"/>
      <c r="V8" s="7"/>
      <c r="W8" s="7" t="s">
        <v>402</v>
      </c>
      <c r="X8" s="12" t="s">
        <v>403</v>
      </c>
    </row>
    <row r="9" spans="1:24" x14ac:dyDescent="0.2">
      <c r="A9" s="8">
        <v>24</v>
      </c>
      <c r="B9" s="7" t="s">
        <v>20</v>
      </c>
      <c r="C9" s="7" t="s">
        <v>57</v>
      </c>
      <c r="D9" s="7" t="s">
        <v>419</v>
      </c>
      <c r="E9" s="7" t="s">
        <v>376</v>
      </c>
      <c r="F9" s="2" t="s">
        <v>377</v>
      </c>
      <c r="G9" s="7">
        <v>63</v>
      </c>
      <c r="H9" s="7">
        <v>20</v>
      </c>
      <c r="I9" s="7">
        <v>27</v>
      </c>
      <c r="J9" s="8">
        <v>74</v>
      </c>
      <c r="K9" s="14">
        <v>27354</v>
      </c>
      <c r="L9" s="7">
        <v>14</v>
      </c>
      <c r="M9" s="8">
        <v>70</v>
      </c>
      <c r="N9" s="7" t="s">
        <v>373</v>
      </c>
      <c r="O9" s="7">
        <v>20</v>
      </c>
      <c r="P9" s="8">
        <v>100</v>
      </c>
      <c r="Q9" s="9">
        <v>0</v>
      </c>
      <c r="R9" s="7">
        <v>12</v>
      </c>
      <c r="S9" s="7">
        <v>13</v>
      </c>
      <c r="T9" s="7"/>
      <c r="U9" s="7"/>
      <c r="V9" s="7"/>
      <c r="W9" s="7" t="s">
        <v>421</v>
      </c>
      <c r="X9" s="12"/>
    </row>
    <row r="10" spans="1:24" x14ac:dyDescent="0.2">
      <c r="A10" s="8">
        <v>17</v>
      </c>
      <c r="B10" s="7" t="s">
        <v>15</v>
      </c>
      <c r="C10" s="7" t="s">
        <v>57</v>
      </c>
      <c r="D10" s="7" t="s">
        <v>370</v>
      </c>
      <c r="E10" s="7" t="s">
        <v>371</v>
      </c>
      <c r="F10" s="2" t="s">
        <v>406</v>
      </c>
      <c r="G10" s="7">
        <v>89</v>
      </c>
      <c r="H10" s="7">
        <v>14</v>
      </c>
      <c r="I10" s="7">
        <v>187</v>
      </c>
      <c r="J10" s="8">
        <v>7</v>
      </c>
      <c r="K10" s="14">
        <v>174373</v>
      </c>
      <c r="L10" s="7">
        <v>11</v>
      </c>
      <c r="M10" s="8">
        <v>79</v>
      </c>
      <c r="N10" s="7" t="s">
        <v>373</v>
      </c>
      <c r="O10" s="7">
        <v>14</v>
      </c>
      <c r="P10" s="8">
        <v>100</v>
      </c>
      <c r="Q10" s="9">
        <v>0</v>
      </c>
      <c r="R10" s="7">
        <v>9</v>
      </c>
      <c r="S10" s="7">
        <v>10</v>
      </c>
      <c r="T10" s="7"/>
      <c r="U10" s="7"/>
      <c r="V10" s="7"/>
      <c r="W10" s="7" t="s">
        <v>409</v>
      </c>
      <c r="X10" s="12"/>
    </row>
    <row r="11" spans="1:24" x14ac:dyDescent="0.2">
      <c r="A11" s="8">
        <v>16</v>
      </c>
      <c r="B11" s="7" t="s">
        <v>404</v>
      </c>
      <c r="C11" s="7" t="s">
        <v>50</v>
      </c>
      <c r="D11" s="7" t="s">
        <v>405</v>
      </c>
      <c r="E11" s="7" t="s">
        <v>371</v>
      </c>
      <c r="F11" s="2" t="s">
        <v>406</v>
      </c>
      <c r="G11" s="7">
        <v>32</v>
      </c>
      <c r="H11" s="7">
        <v>7</v>
      </c>
      <c r="I11" s="7">
        <v>460</v>
      </c>
      <c r="J11" s="8">
        <v>2</v>
      </c>
      <c r="K11" s="14">
        <v>134754</v>
      </c>
      <c r="L11" s="7">
        <v>4</v>
      </c>
      <c r="M11" s="8">
        <v>57</v>
      </c>
      <c r="N11" s="7" t="s">
        <v>373</v>
      </c>
      <c r="O11" s="7">
        <v>7</v>
      </c>
      <c r="P11" s="8">
        <v>100</v>
      </c>
      <c r="Q11" s="9">
        <v>0</v>
      </c>
      <c r="R11" s="7">
        <v>6</v>
      </c>
      <c r="S11" s="7" t="s">
        <v>372</v>
      </c>
      <c r="T11" s="7"/>
      <c r="U11" s="7"/>
      <c r="V11" s="7"/>
      <c r="W11" s="7" t="s">
        <v>407</v>
      </c>
      <c r="X11" s="12" t="s">
        <v>408</v>
      </c>
    </row>
    <row r="12" spans="1:24" x14ac:dyDescent="0.2">
      <c r="A12" s="8">
        <v>5</v>
      </c>
      <c r="B12" s="7" t="s">
        <v>5</v>
      </c>
      <c r="C12" s="7" t="s">
        <v>50</v>
      </c>
      <c r="D12" s="7" t="s">
        <v>385</v>
      </c>
      <c r="E12" s="7" t="s">
        <v>371</v>
      </c>
      <c r="F12" s="2" t="s">
        <v>386</v>
      </c>
      <c r="G12" s="7">
        <v>72</v>
      </c>
      <c r="H12" s="7">
        <v>23</v>
      </c>
      <c r="I12" s="7">
        <v>95</v>
      </c>
      <c r="J12" s="8">
        <v>24</v>
      </c>
      <c r="K12" s="14">
        <v>373999</v>
      </c>
      <c r="L12" s="7">
        <v>23</v>
      </c>
      <c r="M12" s="8">
        <v>100</v>
      </c>
      <c r="N12" s="7" t="s">
        <v>373</v>
      </c>
      <c r="O12" s="7">
        <v>23</v>
      </c>
      <c r="P12" s="8">
        <v>100</v>
      </c>
      <c r="Q12" s="8">
        <v>0</v>
      </c>
      <c r="R12" s="7">
        <v>21</v>
      </c>
      <c r="S12" s="7">
        <v>21</v>
      </c>
      <c r="T12" s="7"/>
      <c r="U12" s="7"/>
      <c r="V12" s="7"/>
      <c r="W12" s="7" t="s">
        <v>387</v>
      </c>
      <c r="X12" s="12" t="s">
        <v>388</v>
      </c>
    </row>
    <row r="13" spans="1:24" x14ac:dyDescent="0.2">
      <c r="A13" s="8">
        <v>26</v>
      </c>
      <c r="B13" s="7" t="s">
        <v>33</v>
      </c>
      <c r="C13" s="7" t="s">
        <v>57</v>
      </c>
      <c r="D13" s="7" t="s">
        <v>426</v>
      </c>
      <c r="E13" s="7" t="s">
        <v>376</v>
      </c>
      <c r="F13" s="2" t="s">
        <v>377</v>
      </c>
      <c r="G13" s="7">
        <v>71</v>
      </c>
      <c r="H13" s="7">
        <v>8</v>
      </c>
      <c r="I13" s="7">
        <v>11</v>
      </c>
      <c r="J13" s="8">
        <v>73</v>
      </c>
      <c r="K13" s="14">
        <v>11202</v>
      </c>
      <c r="L13" s="7">
        <v>6</v>
      </c>
      <c r="M13" s="8">
        <v>75</v>
      </c>
      <c r="N13" s="7" t="s">
        <v>373</v>
      </c>
      <c r="O13" s="7">
        <v>8</v>
      </c>
      <c r="P13" s="8">
        <v>100</v>
      </c>
      <c r="Q13" s="9">
        <v>0</v>
      </c>
      <c r="R13" s="7">
        <v>6</v>
      </c>
      <c r="S13" s="7">
        <v>6</v>
      </c>
      <c r="T13" s="7"/>
      <c r="U13" s="7"/>
      <c r="V13" s="7"/>
      <c r="W13" s="7" t="s">
        <v>427</v>
      </c>
      <c r="X13" s="12"/>
    </row>
    <row r="14" spans="1:24" x14ac:dyDescent="0.2">
      <c r="A14" s="8">
        <v>8</v>
      </c>
      <c r="B14" s="7" t="s">
        <v>27</v>
      </c>
      <c r="C14" s="7" t="s">
        <v>50</v>
      </c>
      <c r="D14" s="7" t="s">
        <v>389</v>
      </c>
      <c r="E14" s="7" t="s">
        <v>371</v>
      </c>
      <c r="F14" s="2" t="s">
        <v>372</v>
      </c>
      <c r="G14" s="7">
        <v>40</v>
      </c>
      <c r="H14" s="7">
        <v>4</v>
      </c>
      <c r="I14" s="7">
        <v>12</v>
      </c>
      <c r="J14" s="8">
        <v>33</v>
      </c>
      <c r="K14" s="14">
        <v>5599</v>
      </c>
      <c r="L14" s="7">
        <v>3</v>
      </c>
      <c r="M14" s="8">
        <v>75</v>
      </c>
      <c r="N14" s="7" t="s">
        <v>373</v>
      </c>
      <c r="O14" s="7">
        <v>4</v>
      </c>
      <c r="P14" s="8">
        <v>100</v>
      </c>
      <c r="Q14" s="8">
        <v>0</v>
      </c>
      <c r="R14" s="7">
        <v>4</v>
      </c>
      <c r="S14" s="7">
        <v>4</v>
      </c>
      <c r="T14" s="7"/>
      <c r="U14" s="7"/>
      <c r="V14" s="7"/>
      <c r="W14" s="7" t="s">
        <v>390</v>
      </c>
      <c r="X14" s="12"/>
    </row>
    <row r="15" spans="1:24" x14ac:dyDescent="0.2">
      <c r="A15" s="8">
        <v>21</v>
      </c>
      <c r="B15" s="7" t="s">
        <v>18</v>
      </c>
      <c r="C15" s="7" t="s">
        <v>50</v>
      </c>
      <c r="D15" s="7" t="s">
        <v>417</v>
      </c>
      <c r="E15" s="7" t="s">
        <v>371</v>
      </c>
      <c r="F15" s="2" t="s">
        <v>372</v>
      </c>
      <c r="G15" s="7">
        <v>72</v>
      </c>
      <c r="H15" s="7">
        <v>7</v>
      </c>
      <c r="I15" s="7">
        <v>78</v>
      </c>
      <c r="J15" s="8">
        <v>9</v>
      </c>
      <c r="K15" s="14">
        <v>1009562</v>
      </c>
      <c r="L15" s="7">
        <v>6</v>
      </c>
      <c r="M15" s="8">
        <v>86</v>
      </c>
      <c r="N15" s="7" t="s">
        <v>373</v>
      </c>
      <c r="O15" s="7">
        <v>7</v>
      </c>
      <c r="P15" s="8">
        <v>100</v>
      </c>
      <c r="Q15" s="9">
        <v>0</v>
      </c>
      <c r="R15" s="7">
        <v>7</v>
      </c>
      <c r="S15" s="7">
        <v>7</v>
      </c>
      <c r="T15" s="7"/>
      <c r="U15" s="7"/>
      <c r="V15" s="7"/>
      <c r="W15" s="7" t="s">
        <v>418</v>
      </c>
      <c r="X15" s="12"/>
    </row>
    <row r="16" spans="1:24" x14ac:dyDescent="0.2">
      <c r="A16" s="8">
        <v>7</v>
      </c>
      <c r="B16" s="7" t="s">
        <v>26</v>
      </c>
      <c r="C16" s="7" t="s">
        <v>57</v>
      </c>
      <c r="D16" s="7" t="s">
        <v>26</v>
      </c>
      <c r="E16" s="7" t="s">
        <v>376</v>
      </c>
      <c r="F16" s="2" t="s">
        <v>372</v>
      </c>
      <c r="G16" s="7">
        <v>25</v>
      </c>
      <c r="H16" s="7">
        <v>10</v>
      </c>
      <c r="I16" s="7" t="s">
        <v>372</v>
      </c>
      <c r="J16" s="8"/>
      <c r="K16" s="14"/>
      <c r="L16" s="7">
        <v>5</v>
      </c>
      <c r="M16" s="8">
        <v>50</v>
      </c>
      <c r="N16" s="7" t="s">
        <v>0</v>
      </c>
      <c r="O16" s="7">
        <v>10</v>
      </c>
      <c r="P16" s="8">
        <v>100</v>
      </c>
      <c r="Q16" s="8">
        <v>0</v>
      </c>
      <c r="R16" s="7" t="s">
        <v>372</v>
      </c>
      <c r="S16" s="7" t="s">
        <v>372</v>
      </c>
      <c r="T16" s="7"/>
      <c r="U16" s="7"/>
      <c r="V16" s="7"/>
      <c r="W16" s="7"/>
      <c r="X16" s="12" t="s">
        <v>434</v>
      </c>
    </row>
    <row r="17" spans="1:24" x14ac:dyDescent="0.2">
      <c r="A17" s="8">
        <v>6</v>
      </c>
      <c r="B17" s="7" t="s">
        <v>7</v>
      </c>
      <c r="C17" s="7" t="s">
        <v>57</v>
      </c>
      <c r="D17" s="7" t="s">
        <v>380</v>
      </c>
      <c r="E17" s="7" t="s">
        <v>371</v>
      </c>
      <c r="F17" s="2" t="s">
        <v>372</v>
      </c>
      <c r="G17" s="7">
        <v>51</v>
      </c>
      <c r="H17" s="7">
        <v>4</v>
      </c>
      <c r="I17" s="7">
        <v>224</v>
      </c>
      <c r="J17" s="8">
        <v>2</v>
      </c>
      <c r="K17" s="14">
        <v>37432</v>
      </c>
      <c r="L17" s="7">
        <v>1</v>
      </c>
      <c r="M17" s="8">
        <v>25</v>
      </c>
      <c r="N17" s="7" t="s">
        <v>0</v>
      </c>
      <c r="O17" s="7">
        <v>4</v>
      </c>
      <c r="P17" s="8">
        <v>100</v>
      </c>
      <c r="Q17" s="8">
        <v>0</v>
      </c>
      <c r="R17" s="7" t="s">
        <v>372</v>
      </c>
      <c r="S17" s="7" t="s">
        <v>372</v>
      </c>
      <c r="T17" s="7"/>
      <c r="U17" s="7"/>
      <c r="V17" s="7"/>
      <c r="W17" s="7" t="s">
        <v>381</v>
      </c>
      <c r="X17" s="12"/>
    </row>
    <row r="18" spans="1:24" x14ac:dyDescent="0.2">
      <c r="A18" s="8">
        <v>3</v>
      </c>
      <c r="B18" s="7" t="s">
        <v>379</v>
      </c>
      <c r="C18" s="7" t="s">
        <v>57</v>
      </c>
      <c r="D18" s="7" t="s">
        <v>380</v>
      </c>
      <c r="E18" s="7" t="s">
        <v>24</v>
      </c>
      <c r="F18" s="2" t="s">
        <v>372</v>
      </c>
      <c r="G18" s="7">
        <v>18</v>
      </c>
      <c r="H18" s="7">
        <v>3</v>
      </c>
      <c r="I18" s="7">
        <v>224</v>
      </c>
      <c r="J18" s="8">
        <v>1</v>
      </c>
      <c r="K18" s="14">
        <v>1945409</v>
      </c>
      <c r="L18" s="7">
        <v>0</v>
      </c>
      <c r="M18" s="8">
        <v>0</v>
      </c>
      <c r="N18" s="7" t="s">
        <v>0</v>
      </c>
      <c r="O18" s="7">
        <v>3</v>
      </c>
      <c r="P18" s="8">
        <v>100</v>
      </c>
      <c r="Q18" s="8">
        <v>0</v>
      </c>
      <c r="R18" s="7" t="s">
        <v>372</v>
      </c>
      <c r="S18" s="7" t="s">
        <v>372</v>
      </c>
      <c r="T18" s="7"/>
      <c r="U18" s="7"/>
      <c r="V18" s="7"/>
      <c r="W18" s="7" t="s">
        <v>381</v>
      </c>
      <c r="X18" s="12"/>
    </row>
    <row r="19" spans="1:24" x14ac:dyDescent="0.2">
      <c r="A19" s="8">
        <v>4</v>
      </c>
      <c r="B19" s="7" t="s">
        <v>6</v>
      </c>
      <c r="C19" s="7" t="s">
        <v>50</v>
      </c>
      <c r="D19" s="7" t="s">
        <v>382</v>
      </c>
      <c r="E19" s="7" t="s">
        <v>376</v>
      </c>
      <c r="F19" s="2" t="s">
        <v>383</v>
      </c>
      <c r="G19" s="7">
        <v>240</v>
      </c>
      <c r="H19" s="7">
        <v>44</v>
      </c>
      <c r="I19" s="7">
        <v>68</v>
      </c>
      <c r="J19" s="8">
        <v>65</v>
      </c>
      <c r="K19" s="14">
        <v>1534400</v>
      </c>
      <c r="L19" s="7">
        <v>30</v>
      </c>
      <c r="M19" s="8">
        <v>68</v>
      </c>
      <c r="N19" s="7" t="s">
        <v>373</v>
      </c>
      <c r="O19" s="7">
        <v>43</v>
      </c>
      <c r="P19" s="8">
        <v>98</v>
      </c>
      <c r="Q19" s="8">
        <v>2</v>
      </c>
      <c r="R19" s="7">
        <v>28</v>
      </c>
      <c r="S19" s="7">
        <v>27</v>
      </c>
      <c r="T19" s="7">
        <v>30</v>
      </c>
      <c r="U19" s="7">
        <v>795</v>
      </c>
      <c r="V19" s="7">
        <v>3854</v>
      </c>
      <c r="W19" s="7" t="s">
        <v>384</v>
      </c>
      <c r="X19" s="12"/>
    </row>
    <row r="20" spans="1:24" x14ac:dyDescent="0.2">
      <c r="A20" s="8">
        <v>2</v>
      </c>
      <c r="B20" s="7" t="s">
        <v>4</v>
      </c>
      <c r="C20" s="7" t="s">
        <v>50</v>
      </c>
      <c r="D20" s="7" t="s">
        <v>375</v>
      </c>
      <c r="E20" s="7" t="s">
        <v>376</v>
      </c>
      <c r="F20" s="2" t="s">
        <v>377</v>
      </c>
      <c r="G20" s="7">
        <v>392</v>
      </c>
      <c r="H20" s="7">
        <v>69</v>
      </c>
      <c r="I20" s="7">
        <v>273</v>
      </c>
      <c r="J20" s="8">
        <v>25</v>
      </c>
      <c r="K20" s="14">
        <v>205871</v>
      </c>
      <c r="L20" s="7">
        <v>45</v>
      </c>
      <c r="M20" s="8">
        <v>65</v>
      </c>
      <c r="N20" s="7" t="s">
        <v>373</v>
      </c>
      <c r="O20" s="7">
        <v>66</v>
      </c>
      <c r="P20" s="8">
        <v>96</v>
      </c>
      <c r="Q20" s="8">
        <v>4</v>
      </c>
      <c r="R20" s="7">
        <v>45</v>
      </c>
      <c r="S20" s="7">
        <v>44</v>
      </c>
      <c r="T20" s="7">
        <v>31</v>
      </c>
      <c r="U20" s="7">
        <v>810</v>
      </c>
      <c r="V20" s="7">
        <v>1622</v>
      </c>
      <c r="W20" s="7" t="s">
        <v>378</v>
      </c>
      <c r="X20" s="12"/>
    </row>
    <row r="21" spans="1:24" x14ac:dyDescent="0.2">
      <c r="A21" s="8">
        <v>1</v>
      </c>
      <c r="B21" s="7" t="s">
        <v>2</v>
      </c>
      <c r="C21" s="7" t="s">
        <v>57</v>
      </c>
      <c r="D21" s="7" t="s">
        <v>370</v>
      </c>
      <c r="E21" s="7" t="s">
        <v>371</v>
      </c>
      <c r="F21" s="2" t="s">
        <v>372</v>
      </c>
      <c r="G21" s="7">
        <v>86</v>
      </c>
      <c r="H21" s="7">
        <v>21</v>
      </c>
      <c r="I21" s="7">
        <v>21</v>
      </c>
      <c r="J21" s="8">
        <v>100</v>
      </c>
      <c r="K21" s="14">
        <v>1441466</v>
      </c>
      <c r="L21" s="7">
        <v>11</v>
      </c>
      <c r="M21" s="8">
        <v>52</v>
      </c>
      <c r="N21" s="7" t="s">
        <v>373</v>
      </c>
      <c r="O21" s="7">
        <v>20</v>
      </c>
      <c r="P21" s="8">
        <v>95</v>
      </c>
      <c r="Q21" s="8">
        <v>5</v>
      </c>
      <c r="R21" s="7">
        <v>14</v>
      </c>
      <c r="S21" s="7">
        <v>14</v>
      </c>
      <c r="T21" s="7"/>
      <c r="U21" s="7"/>
      <c r="V21" s="7"/>
      <c r="W21" s="7" t="s">
        <v>374</v>
      </c>
      <c r="X21" s="12"/>
    </row>
    <row r="22" spans="1:24" x14ac:dyDescent="0.2">
      <c r="A22" s="8">
        <v>25</v>
      </c>
      <c r="B22" s="7" t="s">
        <v>21</v>
      </c>
      <c r="C22" s="7" t="s">
        <v>50</v>
      </c>
      <c r="D22" s="7" t="s">
        <v>422</v>
      </c>
      <c r="E22" s="7" t="s">
        <v>371</v>
      </c>
      <c r="F22" s="2" t="s">
        <v>423</v>
      </c>
      <c r="G22" s="7">
        <v>83</v>
      </c>
      <c r="H22" s="7">
        <v>18</v>
      </c>
      <c r="I22" s="7">
        <v>35</v>
      </c>
      <c r="J22" s="8">
        <v>51</v>
      </c>
      <c r="K22" s="14">
        <v>18286</v>
      </c>
      <c r="L22" s="7">
        <v>10</v>
      </c>
      <c r="M22" s="8">
        <v>56</v>
      </c>
      <c r="N22" s="7" t="s">
        <v>373</v>
      </c>
      <c r="O22" s="7">
        <v>15</v>
      </c>
      <c r="P22" s="8">
        <v>83</v>
      </c>
      <c r="Q22" s="9">
        <v>17</v>
      </c>
      <c r="R22" s="7">
        <v>11</v>
      </c>
      <c r="S22" s="7">
        <v>11</v>
      </c>
      <c r="T22" s="7"/>
      <c r="U22" s="7"/>
      <c r="V22" s="7"/>
      <c r="W22" s="7" t="s">
        <v>424</v>
      </c>
      <c r="X22" s="12" t="s">
        <v>425</v>
      </c>
    </row>
    <row r="23" spans="1:24" x14ac:dyDescent="0.2">
      <c r="A23" s="8">
        <v>19</v>
      </c>
      <c r="B23" s="7" t="s">
        <v>38</v>
      </c>
      <c r="C23" s="7" t="s">
        <v>57</v>
      </c>
      <c r="D23" s="7" t="s">
        <v>413</v>
      </c>
      <c r="E23" s="7" t="s">
        <v>371</v>
      </c>
      <c r="F23" s="2" t="s">
        <v>372</v>
      </c>
      <c r="G23" s="7">
        <v>128</v>
      </c>
      <c r="H23" s="7">
        <v>4</v>
      </c>
      <c r="I23" s="7">
        <v>28</v>
      </c>
      <c r="J23" s="8">
        <v>14</v>
      </c>
      <c r="K23" s="14">
        <v>20464</v>
      </c>
      <c r="L23" s="7">
        <v>0</v>
      </c>
      <c r="M23" s="8">
        <v>0</v>
      </c>
      <c r="N23" s="7" t="s">
        <v>0</v>
      </c>
      <c r="O23" s="7">
        <v>3</v>
      </c>
      <c r="P23" s="8">
        <v>75</v>
      </c>
      <c r="Q23" s="9">
        <v>25</v>
      </c>
      <c r="R23" s="7" t="s">
        <v>372</v>
      </c>
      <c r="S23" s="7" t="s">
        <v>372</v>
      </c>
      <c r="T23" s="7"/>
      <c r="U23" s="7"/>
      <c r="V23" s="7"/>
      <c r="W23" s="7" t="s">
        <v>372</v>
      </c>
      <c r="X23" s="12"/>
    </row>
    <row r="24" spans="1:24" x14ac:dyDescent="0.2">
      <c r="A24" s="8">
        <v>27</v>
      </c>
      <c r="B24" s="7" t="s">
        <v>22</v>
      </c>
      <c r="C24" s="7" t="s">
        <v>50</v>
      </c>
      <c r="D24" s="7" t="s">
        <v>428</v>
      </c>
      <c r="E24" s="7" t="s">
        <v>376</v>
      </c>
      <c r="F24" s="2" t="s">
        <v>377</v>
      </c>
      <c r="G24" s="7">
        <v>146</v>
      </c>
      <c r="H24" s="7">
        <v>20</v>
      </c>
      <c r="I24" s="7">
        <v>26</v>
      </c>
      <c r="J24" s="8">
        <v>77</v>
      </c>
      <c r="K24" s="14">
        <v>212894</v>
      </c>
      <c r="L24" s="7">
        <v>13</v>
      </c>
      <c r="M24" s="8">
        <v>65</v>
      </c>
      <c r="N24" s="7" t="s">
        <v>373</v>
      </c>
      <c r="O24" s="7">
        <v>14</v>
      </c>
      <c r="P24" s="8">
        <v>70</v>
      </c>
      <c r="Q24" s="9">
        <v>30</v>
      </c>
      <c r="R24" s="7">
        <v>13</v>
      </c>
      <c r="S24" s="7">
        <v>13</v>
      </c>
      <c r="T24" s="7">
        <v>13</v>
      </c>
      <c r="U24" s="7">
        <v>615</v>
      </c>
      <c r="V24" s="7">
        <v>1100</v>
      </c>
      <c r="W24" s="7" t="s">
        <v>429</v>
      </c>
      <c r="X24" s="12"/>
    </row>
    <row r="25" spans="1:24" x14ac:dyDescent="0.2">
      <c r="A25" s="8">
        <v>13</v>
      </c>
      <c r="B25" s="7" t="s">
        <v>10</v>
      </c>
      <c r="C25" s="7" t="s">
        <v>50</v>
      </c>
      <c r="D25" s="7" t="s">
        <v>398</v>
      </c>
      <c r="E25" s="7" t="s">
        <v>376</v>
      </c>
      <c r="F25" s="2" t="s">
        <v>377</v>
      </c>
      <c r="G25" s="7">
        <v>76</v>
      </c>
      <c r="H25" s="7">
        <v>22</v>
      </c>
      <c r="I25" s="7">
        <v>181</v>
      </c>
      <c r="J25" s="8">
        <v>12</v>
      </c>
      <c r="K25" s="14">
        <v>696206</v>
      </c>
      <c r="L25" s="7">
        <v>11</v>
      </c>
      <c r="M25" s="8">
        <v>50</v>
      </c>
      <c r="N25" s="7" t="s">
        <v>373</v>
      </c>
      <c r="O25" s="7">
        <v>15</v>
      </c>
      <c r="P25" s="8">
        <v>68</v>
      </c>
      <c r="Q25" s="9">
        <v>32</v>
      </c>
      <c r="R25" s="7">
        <v>9</v>
      </c>
      <c r="S25" s="7">
        <v>9</v>
      </c>
      <c r="T25" s="7"/>
      <c r="U25" s="7"/>
      <c r="V25" s="7"/>
      <c r="W25" s="7" t="s">
        <v>399</v>
      </c>
      <c r="X25" s="12"/>
    </row>
    <row r="26" spans="1:24" x14ac:dyDescent="0.2">
      <c r="A26" s="8">
        <v>28</v>
      </c>
      <c r="B26" s="7" t="s">
        <v>34</v>
      </c>
      <c r="C26" s="7" t="s">
        <v>57</v>
      </c>
      <c r="D26" s="7" t="s">
        <v>430</v>
      </c>
      <c r="E26" s="7" t="s">
        <v>371</v>
      </c>
      <c r="F26" s="2" t="s">
        <v>431</v>
      </c>
      <c r="G26" s="7">
        <v>74</v>
      </c>
      <c r="H26" s="7">
        <v>11</v>
      </c>
      <c r="I26" s="7">
        <v>13</v>
      </c>
      <c r="J26" s="8">
        <v>85</v>
      </c>
      <c r="K26" s="14">
        <v>68887</v>
      </c>
      <c r="L26" s="7">
        <v>5</v>
      </c>
      <c r="M26" s="8">
        <v>45</v>
      </c>
      <c r="N26" s="7" t="s">
        <v>373</v>
      </c>
      <c r="O26" s="7">
        <v>7</v>
      </c>
      <c r="P26" s="8">
        <v>64</v>
      </c>
      <c r="Q26" s="9">
        <v>36</v>
      </c>
      <c r="R26" s="7">
        <v>5</v>
      </c>
      <c r="S26" s="7">
        <v>5</v>
      </c>
      <c r="T26" s="7"/>
      <c r="U26" s="7"/>
      <c r="V26" s="7"/>
      <c r="W26" s="7" t="s">
        <v>432</v>
      </c>
      <c r="X26" s="12"/>
    </row>
    <row r="27" spans="1:24" x14ac:dyDescent="0.2">
      <c r="A27" s="8">
        <v>11</v>
      </c>
      <c r="B27" s="7" t="s">
        <v>29</v>
      </c>
      <c r="C27" s="7" t="s">
        <v>50</v>
      </c>
      <c r="D27" s="7" t="s">
        <v>382</v>
      </c>
      <c r="E27" s="7" t="s">
        <v>376</v>
      </c>
      <c r="F27" s="2" t="s">
        <v>372</v>
      </c>
      <c r="G27" s="7">
        <v>63</v>
      </c>
      <c r="H27" s="7">
        <v>15</v>
      </c>
      <c r="I27" s="7">
        <v>65</v>
      </c>
      <c r="J27" s="8">
        <v>23</v>
      </c>
      <c r="K27" s="14">
        <v>32832</v>
      </c>
      <c r="L27" s="7">
        <v>9</v>
      </c>
      <c r="M27" s="8">
        <v>60</v>
      </c>
      <c r="N27" s="7" t="s">
        <v>373</v>
      </c>
      <c r="O27" s="7">
        <v>9</v>
      </c>
      <c r="P27" s="8">
        <v>60</v>
      </c>
      <c r="Q27" s="9">
        <v>40</v>
      </c>
      <c r="R27" s="7">
        <v>9</v>
      </c>
      <c r="S27" s="7">
        <v>9</v>
      </c>
      <c r="T27" s="7"/>
      <c r="U27" s="7"/>
      <c r="V27" s="7"/>
      <c r="W27" s="7" t="s">
        <v>395</v>
      </c>
      <c r="X27" s="12"/>
    </row>
    <row r="28" spans="1:24" x14ac:dyDescent="0.2">
      <c r="A28" s="8">
        <v>14</v>
      </c>
      <c r="B28" s="7" t="s">
        <v>12</v>
      </c>
      <c r="C28" s="7" t="s">
        <v>50</v>
      </c>
      <c r="D28" s="7" t="s">
        <v>375</v>
      </c>
      <c r="E28" s="7" t="s">
        <v>376</v>
      </c>
      <c r="F28" s="2" t="s">
        <v>372</v>
      </c>
      <c r="G28" s="7">
        <v>60</v>
      </c>
      <c r="H28" s="7">
        <v>11</v>
      </c>
      <c r="I28" s="7">
        <v>22</v>
      </c>
      <c r="J28" s="8">
        <v>50</v>
      </c>
      <c r="K28" s="14">
        <v>6061</v>
      </c>
      <c r="L28" s="7">
        <v>1</v>
      </c>
      <c r="M28" s="8">
        <v>9</v>
      </c>
      <c r="N28" s="7" t="s">
        <v>0</v>
      </c>
      <c r="O28" s="7">
        <v>5</v>
      </c>
      <c r="P28" s="8">
        <v>45</v>
      </c>
      <c r="Q28" s="9">
        <v>55</v>
      </c>
      <c r="R28" s="7" t="s">
        <v>372</v>
      </c>
      <c r="S28" s="7" t="s">
        <v>372</v>
      </c>
      <c r="T28" s="7"/>
      <c r="U28" s="7"/>
      <c r="V28" s="7"/>
      <c r="W28" s="7" t="s">
        <v>400</v>
      </c>
      <c r="X28" s="12"/>
    </row>
    <row r="29" spans="1:24" x14ac:dyDescent="0.2">
      <c r="A29" s="8">
        <v>10</v>
      </c>
      <c r="B29" s="7" t="s">
        <v>8</v>
      </c>
      <c r="C29" s="7" t="s">
        <v>50</v>
      </c>
      <c r="D29" s="7" t="s">
        <v>382</v>
      </c>
      <c r="E29" s="7" t="s">
        <v>376</v>
      </c>
      <c r="F29" s="2" t="s">
        <v>372</v>
      </c>
      <c r="G29" s="7">
        <v>67</v>
      </c>
      <c r="H29" s="7">
        <v>18</v>
      </c>
      <c r="I29" s="7">
        <v>67</v>
      </c>
      <c r="J29" s="8">
        <v>27</v>
      </c>
      <c r="K29" s="14">
        <v>293048</v>
      </c>
      <c r="L29" s="7">
        <v>8</v>
      </c>
      <c r="M29" s="8">
        <v>44</v>
      </c>
      <c r="N29" s="7" t="s">
        <v>373</v>
      </c>
      <c r="O29" s="7">
        <v>6</v>
      </c>
      <c r="P29" s="8">
        <v>33</v>
      </c>
      <c r="Q29" s="9">
        <v>67</v>
      </c>
      <c r="R29" s="7">
        <v>9</v>
      </c>
      <c r="S29" s="7">
        <v>8</v>
      </c>
      <c r="T29" s="7"/>
      <c r="U29" s="7"/>
      <c r="V29" s="7"/>
      <c r="W29" s="7" t="s">
        <v>393</v>
      </c>
      <c r="X29" s="12" t="s">
        <v>394</v>
      </c>
    </row>
    <row r="30" spans="1:24" x14ac:dyDescent="0.2">
      <c r="A30" s="8">
        <v>22</v>
      </c>
      <c r="B30" s="7" t="s">
        <v>32</v>
      </c>
      <c r="C30" s="7" t="s">
        <v>57</v>
      </c>
      <c r="D30" s="7" t="s">
        <v>375</v>
      </c>
      <c r="E30" s="7" t="s">
        <v>371</v>
      </c>
      <c r="F30" s="2" t="s">
        <v>372</v>
      </c>
      <c r="G30" s="7">
        <v>124</v>
      </c>
      <c r="H30" s="7">
        <v>15</v>
      </c>
      <c r="I30" s="7">
        <v>595</v>
      </c>
      <c r="J30" s="8">
        <f>4100/595</f>
        <v>6.8907563025210088</v>
      </c>
      <c r="K30" s="14">
        <v>2151174</v>
      </c>
      <c r="L30" s="7">
        <v>10</v>
      </c>
      <c r="M30" s="8">
        <v>67</v>
      </c>
      <c r="N30" s="7" t="s">
        <v>0</v>
      </c>
      <c r="O30" s="7">
        <v>2</v>
      </c>
      <c r="P30" s="8">
        <f>200/15</f>
        <v>13.333333333333334</v>
      </c>
      <c r="Q30" s="9">
        <v>87</v>
      </c>
      <c r="R30" s="7">
        <v>12</v>
      </c>
      <c r="S30" s="7"/>
      <c r="T30" s="7"/>
      <c r="U30" s="7"/>
      <c r="V30" s="7"/>
      <c r="W30" s="7"/>
      <c r="X30" s="12" t="s">
        <v>435</v>
      </c>
    </row>
  </sheetData>
  <sortState xmlns:xlrd2="http://schemas.microsoft.com/office/spreadsheetml/2017/richdata2" ref="A2:X30">
    <sortCondition descending="1" ref="P1:P30"/>
  </sortState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5AB07-EC01-054E-91A5-4BF31651A0FE}">
  <dimension ref="A1:F461"/>
  <sheetViews>
    <sheetView workbookViewId="0">
      <selection activeCell="C2" sqref="C2:C163"/>
    </sheetView>
  </sheetViews>
  <sheetFormatPr baseColWidth="10" defaultRowHeight="16" x14ac:dyDescent="0.2"/>
  <cols>
    <col min="1" max="1" width="26.5" customWidth="1"/>
    <col min="2" max="2" width="17.83203125" customWidth="1"/>
    <col min="3" max="3" width="18.5" customWidth="1"/>
    <col min="4" max="4" width="20.1640625" customWidth="1"/>
    <col min="5" max="5" width="22" customWidth="1"/>
  </cols>
  <sheetData>
    <row r="1" spans="1:6" s="4" customFormat="1" ht="34" x14ac:dyDescent="0.2">
      <c r="A1" s="1" t="s">
        <v>472</v>
      </c>
      <c r="B1" s="1" t="s">
        <v>473</v>
      </c>
      <c r="C1" s="24" t="s">
        <v>474</v>
      </c>
      <c r="D1" s="30" t="s">
        <v>475</v>
      </c>
      <c r="E1" s="30" t="s">
        <v>476</v>
      </c>
      <c r="F1" s="30" t="s">
        <v>477</v>
      </c>
    </row>
    <row r="2" spans="1:6" x14ac:dyDescent="0.2">
      <c r="A2" s="28" t="s">
        <v>499</v>
      </c>
      <c r="B2" s="28" t="s">
        <v>2</v>
      </c>
      <c r="C2" s="27">
        <v>141.36000000000001</v>
      </c>
      <c r="D2" s="25" t="s">
        <v>37</v>
      </c>
      <c r="E2" s="25" t="s">
        <v>57</v>
      </c>
      <c r="F2" s="25" t="s">
        <v>0</v>
      </c>
    </row>
    <row r="3" spans="1:6" x14ac:dyDescent="0.2">
      <c r="A3" s="28" t="s">
        <v>501</v>
      </c>
      <c r="B3" s="28" t="s">
        <v>2</v>
      </c>
      <c r="C3" s="27">
        <v>33.979999999999997</v>
      </c>
      <c r="D3" s="25" t="s">
        <v>37</v>
      </c>
      <c r="E3" s="25" t="s">
        <v>57</v>
      </c>
      <c r="F3" s="25" t="s">
        <v>0</v>
      </c>
    </row>
    <row r="4" spans="1:6" x14ac:dyDescent="0.2">
      <c r="A4" s="28" t="s">
        <v>503</v>
      </c>
      <c r="B4" s="28" t="s">
        <v>2</v>
      </c>
      <c r="C4" s="27">
        <v>18.829999999999998</v>
      </c>
      <c r="D4" s="25" t="s">
        <v>37</v>
      </c>
      <c r="E4" s="25" t="s">
        <v>57</v>
      </c>
      <c r="F4" s="25" t="s">
        <v>0</v>
      </c>
    </row>
    <row r="5" spans="1:6" x14ac:dyDescent="0.2">
      <c r="A5" s="28" t="s">
        <v>504</v>
      </c>
      <c r="B5" s="28" t="s">
        <v>2</v>
      </c>
      <c r="C5" s="27">
        <v>10.55</v>
      </c>
      <c r="D5" s="25" t="s">
        <v>37</v>
      </c>
      <c r="E5" s="25" t="s">
        <v>57</v>
      </c>
      <c r="F5" s="25" t="s">
        <v>0</v>
      </c>
    </row>
    <row r="6" spans="1:6" x14ac:dyDescent="0.2">
      <c r="A6" s="28" t="s">
        <v>505</v>
      </c>
      <c r="B6" s="28" t="s">
        <v>2</v>
      </c>
      <c r="C6" s="27">
        <v>5.44</v>
      </c>
      <c r="D6" s="25" t="s">
        <v>37</v>
      </c>
      <c r="E6" s="25" t="s">
        <v>57</v>
      </c>
      <c r="F6" s="25" t="s">
        <v>0</v>
      </c>
    </row>
    <row r="7" spans="1:6" x14ac:dyDescent="0.2">
      <c r="A7" s="28" t="s">
        <v>506</v>
      </c>
      <c r="B7" s="28" t="s">
        <v>2</v>
      </c>
      <c r="C7" s="27">
        <v>2</v>
      </c>
      <c r="D7" s="25" t="s">
        <v>37</v>
      </c>
      <c r="E7" s="25" t="s">
        <v>57</v>
      </c>
      <c r="F7" s="25" t="s">
        <v>0</v>
      </c>
    </row>
    <row r="8" spans="1:6" x14ac:dyDescent="0.2">
      <c r="A8" s="28" t="s">
        <v>507</v>
      </c>
      <c r="B8" s="28" t="s">
        <v>2</v>
      </c>
      <c r="C8" s="27">
        <v>1.35</v>
      </c>
      <c r="D8" s="25" t="s">
        <v>37</v>
      </c>
      <c r="E8" s="25" t="s">
        <v>57</v>
      </c>
      <c r="F8" s="25" t="s">
        <v>0</v>
      </c>
    </row>
    <row r="9" spans="1:6" x14ac:dyDescent="0.2">
      <c r="A9" s="28" t="s">
        <v>509</v>
      </c>
      <c r="B9" s="28" t="s">
        <v>2</v>
      </c>
      <c r="C9" s="27">
        <v>0.81</v>
      </c>
      <c r="D9" s="25" t="s">
        <v>37</v>
      </c>
      <c r="E9" s="25" t="s">
        <v>57</v>
      </c>
      <c r="F9" s="25" t="s">
        <v>0</v>
      </c>
    </row>
    <row r="10" spans="1:6" x14ac:dyDescent="0.2">
      <c r="A10" s="28" t="s">
        <v>510</v>
      </c>
      <c r="B10" s="28" t="s">
        <v>2</v>
      </c>
      <c r="C10" s="27">
        <v>0.79</v>
      </c>
      <c r="D10" s="25" t="s">
        <v>37</v>
      </c>
      <c r="E10" s="25" t="s">
        <v>57</v>
      </c>
      <c r="F10" s="25" t="s">
        <v>0</v>
      </c>
    </row>
    <row r="11" spans="1:6" x14ac:dyDescent="0.2">
      <c r="A11" s="28" t="s">
        <v>511</v>
      </c>
      <c r="B11" s="28" t="s">
        <v>2</v>
      </c>
      <c r="C11" s="27">
        <v>0</v>
      </c>
      <c r="D11" s="25" t="s">
        <v>37</v>
      </c>
      <c r="E11" s="25" t="s">
        <v>57</v>
      </c>
      <c r="F11" s="25" t="s">
        <v>0</v>
      </c>
    </row>
    <row r="12" spans="1:6" x14ac:dyDescent="0.2">
      <c r="A12" s="28" t="s">
        <v>523</v>
      </c>
      <c r="B12" s="28" t="s">
        <v>9</v>
      </c>
      <c r="C12" s="27">
        <v>1963.55</v>
      </c>
      <c r="D12" s="25" t="s">
        <v>513</v>
      </c>
      <c r="E12" s="25" t="s">
        <v>50</v>
      </c>
      <c r="F12" s="25" t="s">
        <v>0</v>
      </c>
    </row>
    <row r="13" spans="1:6" x14ac:dyDescent="0.2">
      <c r="A13" s="28" t="s">
        <v>540</v>
      </c>
      <c r="B13" s="28" t="s">
        <v>9</v>
      </c>
      <c r="C13" s="27">
        <v>702.31</v>
      </c>
      <c r="D13" s="25" t="s">
        <v>513</v>
      </c>
      <c r="E13" s="25" t="s">
        <v>50</v>
      </c>
      <c r="F13" s="25" t="s">
        <v>0</v>
      </c>
    </row>
    <row r="14" spans="1:6" x14ac:dyDescent="0.2">
      <c r="A14" s="28" t="s">
        <v>543</v>
      </c>
      <c r="B14" s="28" t="s">
        <v>9</v>
      </c>
      <c r="C14" s="27">
        <v>448.41</v>
      </c>
      <c r="D14" s="25" t="s">
        <v>513</v>
      </c>
      <c r="E14" s="25" t="s">
        <v>50</v>
      </c>
      <c r="F14" s="25" t="s">
        <v>0</v>
      </c>
    </row>
    <row r="15" spans="1:6" x14ac:dyDescent="0.2">
      <c r="A15" s="28" t="s">
        <v>544</v>
      </c>
      <c r="B15" s="28" t="s">
        <v>9</v>
      </c>
      <c r="C15" s="27">
        <v>428.26</v>
      </c>
      <c r="D15" s="25" t="s">
        <v>513</v>
      </c>
      <c r="E15" s="25" t="s">
        <v>50</v>
      </c>
      <c r="F15" s="25" t="s">
        <v>0</v>
      </c>
    </row>
    <row r="16" spans="1:6" x14ac:dyDescent="0.2">
      <c r="A16" s="28" t="s">
        <v>551</v>
      </c>
      <c r="B16" s="28" t="s">
        <v>9</v>
      </c>
      <c r="C16" s="27">
        <v>80.66</v>
      </c>
      <c r="D16" s="25" t="s">
        <v>513</v>
      </c>
      <c r="E16" s="25" t="s">
        <v>50</v>
      </c>
      <c r="F16" s="25" t="s">
        <v>0</v>
      </c>
    </row>
    <row r="17" spans="1:6" x14ac:dyDescent="0.2">
      <c r="A17" s="28" t="s">
        <v>552</v>
      </c>
      <c r="B17" s="28" t="s">
        <v>9</v>
      </c>
      <c r="C17" s="27">
        <v>71.69</v>
      </c>
      <c r="D17" s="25" t="s">
        <v>513</v>
      </c>
      <c r="E17" s="25" t="s">
        <v>50</v>
      </c>
      <c r="F17" s="25" t="s">
        <v>0</v>
      </c>
    </row>
    <row r="18" spans="1:6" x14ac:dyDescent="0.2">
      <c r="A18" s="28" t="s">
        <v>553</v>
      </c>
      <c r="B18" s="28" t="s">
        <v>9</v>
      </c>
      <c r="C18" s="27">
        <v>62.06</v>
      </c>
      <c r="D18" s="25" t="s">
        <v>513</v>
      </c>
      <c r="E18" s="25" t="s">
        <v>50</v>
      </c>
      <c r="F18" s="25" t="s">
        <v>0</v>
      </c>
    </row>
    <row r="19" spans="1:6" x14ac:dyDescent="0.2">
      <c r="A19" s="28" t="s">
        <v>554</v>
      </c>
      <c r="B19" s="28" t="s">
        <v>9</v>
      </c>
      <c r="C19" s="27">
        <v>19.02</v>
      </c>
      <c r="D19" s="25" t="s">
        <v>513</v>
      </c>
      <c r="E19" s="25" t="s">
        <v>50</v>
      </c>
      <c r="F19" s="25" t="s">
        <v>0</v>
      </c>
    </row>
    <row r="20" spans="1:6" x14ac:dyDescent="0.2">
      <c r="A20" s="28" t="s">
        <v>564</v>
      </c>
      <c r="B20" s="28" t="s">
        <v>29</v>
      </c>
      <c r="C20" s="27">
        <v>0</v>
      </c>
      <c r="D20" s="25" t="s">
        <v>513</v>
      </c>
      <c r="E20" s="25" t="s">
        <v>50</v>
      </c>
      <c r="F20" s="25" t="s">
        <v>0</v>
      </c>
    </row>
    <row r="21" spans="1:6" x14ac:dyDescent="0.2">
      <c r="A21" s="28" t="s">
        <v>565</v>
      </c>
      <c r="B21" s="28" t="s">
        <v>29</v>
      </c>
      <c r="C21" s="27">
        <v>0</v>
      </c>
      <c r="D21" s="25" t="s">
        <v>513</v>
      </c>
      <c r="E21" s="25" t="s">
        <v>50</v>
      </c>
      <c r="F21" s="25" t="s">
        <v>0</v>
      </c>
    </row>
    <row r="22" spans="1:6" x14ac:dyDescent="0.2">
      <c r="A22" s="28" t="s">
        <v>566</v>
      </c>
      <c r="B22" s="28" t="s">
        <v>29</v>
      </c>
      <c r="C22" s="27">
        <v>0</v>
      </c>
      <c r="D22" s="25" t="s">
        <v>513</v>
      </c>
      <c r="E22" s="25" t="s">
        <v>50</v>
      </c>
      <c r="F22" s="25" t="s">
        <v>0</v>
      </c>
    </row>
    <row r="23" spans="1:6" x14ac:dyDescent="0.2">
      <c r="A23" s="28" t="s">
        <v>567</v>
      </c>
      <c r="B23" s="28" t="s">
        <v>29</v>
      </c>
      <c r="C23" s="27">
        <v>0</v>
      </c>
      <c r="D23" s="25" t="s">
        <v>513</v>
      </c>
      <c r="E23" s="25" t="s">
        <v>50</v>
      </c>
      <c r="F23" s="25" t="s">
        <v>0</v>
      </c>
    </row>
    <row r="24" spans="1:6" x14ac:dyDescent="0.2">
      <c r="A24" s="28" t="s">
        <v>568</v>
      </c>
      <c r="B24" s="28" t="s">
        <v>29</v>
      </c>
      <c r="C24" s="27">
        <v>0</v>
      </c>
      <c r="D24" s="25" t="s">
        <v>513</v>
      </c>
      <c r="E24" s="25" t="s">
        <v>50</v>
      </c>
      <c r="F24" s="25" t="s">
        <v>0</v>
      </c>
    </row>
    <row r="25" spans="1:6" x14ac:dyDescent="0.2">
      <c r="A25" s="28" t="s">
        <v>569</v>
      </c>
      <c r="B25" s="28" t="s">
        <v>29</v>
      </c>
      <c r="C25" s="27">
        <v>0</v>
      </c>
      <c r="D25" s="25" t="s">
        <v>513</v>
      </c>
      <c r="E25" s="25" t="s">
        <v>50</v>
      </c>
      <c r="F25" s="25" t="s">
        <v>0</v>
      </c>
    </row>
    <row r="26" spans="1:6" x14ac:dyDescent="0.2">
      <c r="A26" s="26" t="s">
        <v>571</v>
      </c>
      <c r="B26" s="26" t="s">
        <v>12</v>
      </c>
      <c r="C26" s="27">
        <v>59.24</v>
      </c>
      <c r="D26" s="25" t="s">
        <v>513</v>
      </c>
      <c r="E26" s="25" t="s">
        <v>50</v>
      </c>
      <c r="F26" s="25" t="s">
        <v>0</v>
      </c>
    </row>
    <row r="27" spans="1:6" x14ac:dyDescent="0.2">
      <c r="A27" s="26" t="s">
        <v>572</v>
      </c>
      <c r="B27" s="26" t="s">
        <v>12</v>
      </c>
      <c r="C27" s="27">
        <v>10.45</v>
      </c>
      <c r="D27" s="25" t="s">
        <v>513</v>
      </c>
      <c r="E27" s="25" t="s">
        <v>50</v>
      </c>
      <c r="F27" s="25" t="s">
        <v>0</v>
      </c>
    </row>
    <row r="28" spans="1:6" x14ac:dyDescent="0.2">
      <c r="A28" s="26" t="s">
        <v>573</v>
      </c>
      <c r="B28" s="26" t="s">
        <v>12</v>
      </c>
      <c r="C28" s="27">
        <v>10.45</v>
      </c>
      <c r="D28" s="25" t="s">
        <v>513</v>
      </c>
      <c r="E28" s="25" t="s">
        <v>50</v>
      </c>
      <c r="F28" s="25" t="s">
        <v>0</v>
      </c>
    </row>
    <row r="29" spans="1:6" x14ac:dyDescent="0.2">
      <c r="A29" s="26" t="s">
        <v>574</v>
      </c>
      <c r="B29" s="26" t="s">
        <v>12</v>
      </c>
      <c r="C29" s="27">
        <v>6.97</v>
      </c>
      <c r="D29" s="25" t="s">
        <v>513</v>
      </c>
      <c r="E29" s="25" t="s">
        <v>50</v>
      </c>
      <c r="F29" s="25" t="s">
        <v>0</v>
      </c>
    </row>
    <row r="30" spans="1:6" x14ac:dyDescent="0.2">
      <c r="A30" s="26" t="s">
        <v>575</v>
      </c>
      <c r="B30" s="26" t="s">
        <v>12</v>
      </c>
      <c r="C30" s="27">
        <v>0</v>
      </c>
      <c r="D30" s="25" t="s">
        <v>513</v>
      </c>
      <c r="E30" s="25" t="s">
        <v>50</v>
      </c>
      <c r="F30" s="25" t="s">
        <v>0</v>
      </c>
    </row>
    <row r="31" spans="1:6" x14ac:dyDescent="0.2">
      <c r="A31" s="26" t="s">
        <v>576</v>
      </c>
      <c r="B31" s="26" t="s">
        <v>12</v>
      </c>
      <c r="C31" s="27">
        <v>0</v>
      </c>
      <c r="D31" s="25" t="s">
        <v>513</v>
      </c>
      <c r="E31" s="25" t="s">
        <v>50</v>
      </c>
      <c r="F31" s="25" t="s">
        <v>0</v>
      </c>
    </row>
    <row r="32" spans="1:6" x14ac:dyDescent="0.2">
      <c r="A32" s="26" t="s">
        <v>577</v>
      </c>
      <c r="B32" s="26" t="s">
        <v>12</v>
      </c>
      <c r="C32" s="27">
        <v>0</v>
      </c>
      <c r="D32" s="25" t="s">
        <v>513</v>
      </c>
      <c r="E32" s="25" t="s">
        <v>50</v>
      </c>
      <c r="F32" s="25" t="s">
        <v>0</v>
      </c>
    </row>
    <row r="33" spans="1:6" x14ac:dyDescent="0.2">
      <c r="A33" s="26" t="s">
        <v>578</v>
      </c>
      <c r="B33" s="26" t="s">
        <v>12</v>
      </c>
      <c r="C33" s="27">
        <v>0</v>
      </c>
      <c r="D33" s="25" t="s">
        <v>513</v>
      </c>
      <c r="E33" s="25" t="s">
        <v>50</v>
      </c>
      <c r="F33" s="25" t="s">
        <v>0</v>
      </c>
    </row>
    <row r="34" spans="1:6" x14ac:dyDescent="0.2">
      <c r="A34" s="26" t="s">
        <v>579</v>
      </c>
      <c r="B34" s="26" t="s">
        <v>12</v>
      </c>
      <c r="C34" s="27">
        <v>0</v>
      </c>
      <c r="D34" s="25" t="s">
        <v>513</v>
      </c>
      <c r="E34" s="25" t="s">
        <v>50</v>
      </c>
      <c r="F34" s="25" t="s">
        <v>0</v>
      </c>
    </row>
    <row r="35" spans="1:6" x14ac:dyDescent="0.2">
      <c r="A35" s="26" t="s">
        <v>580</v>
      </c>
      <c r="B35" s="26" t="s">
        <v>12</v>
      </c>
      <c r="C35" s="27">
        <v>0</v>
      </c>
      <c r="D35" s="25" t="s">
        <v>513</v>
      </c>
      <c r="E35" s="25" t="s">
        <v>50</v>
      </c>
      <c r="F35" s="25" t="s">
        <v>0</v>
      </c>
    </row>
    <row r="36" spans="1:6" x14ac:dyDescent="0.2">
      <c r="A36" s="28" t="s">
        <v>584</v>
      </c>
      <c r="B36" s="28" t="s">
        <v>28</v>
      </c>
      <c r="C36" s="27">
        <v>26.57</v>
      </c>
      <c r="D36" s="25" t="s">
        <v>37</v>
      </c>
      <c r="E36" s="25" t="s">
        <v>50</v>
      </c>
      <c r="F36" s="25" t="s">
        <v>0</v>
      </c>
    </row>
    <row r="37" spans="1:6" x14ac:dyDescent="0.2">
      <c r="A37" s="28" t="s">
        <v>589</v>
      </c>
      <c r="B37" s="28" t="s">
        <v>28</v>
      </c>
      <c r="C37" s="27">
        <v>1.49</v>
      </c>
      <c r="D37" s="25" t="s">
        <v>37</v>
      </c>
      <c r="E37" s="25" t="s">
        <v>50</v>
      </c>
      <c r="F37" s="25" t="s">
        <v>0</v>
      </c>
    </row>
    <row r="38" spans="1:6" x14ac:dyDescent="0.2">
      <c r="A38" s="28" t="s">
        <v>590</v>
      </c>
      <c r="B38" s="28" t="s">
        <v>28</v>
      </c>
      <c r="C38" s="27">
        <v>0.83</v>
      </c>
      <c r="D38" s="25" t="s">
        <v>37</v>
      </c>
      <c r="E38" s="25" t="s">
        <v>50</v>
      </c>
      <c r="F38" s="25" t="s">
        <v>0</v>
      </c>
    </row>
    <row r="39" spans="1:6" x14ac:dyDescent="0.2">
      <c r="A39" s="28" t="s">
        <v>591</v>
      </c>
      <c r="B39" s="28" t="s">
        <v>28</v>
      </c>
      <c r="C39" s="27">
        <v>0.5</v>
      </c>
      <c r="D39" s="25" t="s">
        <v>37</v>
      </c>
      <c r="E39" s="25" t="s">
        <v>50</v>
      </c>
      <c r="F39" s="25" t="s">
        <v>0</v>
      </c>
    </row>
    <row r="40" spans="1:6" x14ac:dyDescent="0.2">
      <c r="A40" s="26" t="s">
        <v>602</v>
      </c>
      <c r="B40" s="28" t="s">
        <v>22</v>
      </c>
      <c r="C40" s="27">
        <v>433.35</v>
      </c>
      <c r="D40" s="25" t="s">
        <v>513</v>
      </c>
      <c r="E40" s="7" t="s">
        <v>50</v>
      </c>
      <c r="F40" s="25" t="s">
        <v>0</v>
      </c>
    </row>
    <row r="41" spans="1:6" x14ac:dyDescent="0.2">
      <c r="A41" s="26" t="s">
        <v>606</v>
      </c>
      <c r="B41" s="28" t="s">
        <v>22</v>
      </c>
      <c r="C41" s="27">
        <v>0</v>
      </c>
      <c r="D41" s="25" t="s">
        <v>513</v>
      </c>
      <c r="E41" s="7" t="s">
        <v>50</v>
      </c>
      <c r="F41" s="25" t="s">
        <v>0</v>
      </c>
    </row>
    <row r="42" spans="1:6" x14ac:dyDescent="0.2">
      <c r="A42" s="26" t="s">
        <v>607</v>
      </c>
      <c r="B42" s="28" t="s">
        <v>22</v>
      </c>
      <c r="C42" s="27">
        <v>0</v>
      </c>
      <c r="D42" s="25" t="s">
        <v>513</v>
      </c>
      <c r="E42" s="7" t="s">
        <v>50</v>
      </c>
      <c r="F42" s="25" t="s">
        <v>0</v>
      </c>
    </row>
    <row r="43" spans="1:6" x14ac:dyDescent="0.2">
      <c r="A43" s="26" t="s">
        <v>608</v>
      </c>
      <c r="B43" s="28" t="s">
        <v>22</v>
      </c>
      <c r="C43" s="27">
        <v>0</v>
      </c>
      <c r="D43" s="25" t="s">
        <v>513</v>
      </c>
      <c r="E43" s="7" t="s">
        <v>50</v>
      </c>
      <c r="F43" s="25" t="s">
        <v>0</v>
      </c>
    </row>
    <row r="44" spans="1:6" x14ac:dyDescent="0.2">
      <c r="A44" s="26" t="s">
        <v>609</v>
      </c>
      <c r="B44" s="28" t="s">
        <v>22</v>
      </c>
      <c r="C44" s="27">
        <v>0</v>
      </c>
      <c r="D44" s="25" t="s">
        <v>513</v>
      </c>
      <c r="E44" s="7" t="s">
        <v>50</v>
      </c>
      <c r="F44" s="25" t="s">
        <v>0</v>
      </c>
    </row>
    <row r="45" spans="1:6" x14ac:dyDescent="0.2">
      <c r="A45" s="26" t="s">
        <v>610</v>
      </c>
      <c r="B45" s="28" t="s">
        <v>22</v>
      </c>
      <c r="C45" s="27">
        <v>0</v>
      </c>
      <c r="D45" s="25" t="s">
        <v>513</v>
      </c>
      <c r="E45" s="7" t="s">
        <v>50</v>
      </c>
      <c r="F45" s="25" t="s">
        <v>0</v>
      </c>
    </row>
    <row r="46" spans="1:6" x14ac:dyDescent="0.2">
      <c r="A46" s="26" t="s">
        <v>611</v>
      </c>
      <c r="B46" s="28" t="s">
        <v>22</v>
      </c>
      <c r="C46" s="27">
        <v>0</v>
      </c>
      <c r="D46" s="25" t="s">
        <v>513</v>
      </c>
      <c r="E46" s="7" t="s">
        <v>50</v>
      </c>
      <c r="F46" s="25" t="s">
        <v>0</v>
      </c>
    </row>
    <row r="47" spans="1:6" x14ac:dyDescent="0.2">
      <c r="A47" s="26" t="s">
        <v>618</v>
      </c>
      <c r="B47" s="26" t="s">
        <v>10</v>
      </c>
      <c r="C47" s="27">
        <v>661.91</v>
      </c>
      <c r="D47" s="25" t="s">
        <v>513</v>
      </c>
      <c r="E47" s="25" t="s">
        <v>50</v>
      </c>
      <c r="F47" s="25" t="s">
        <v>0</v>
      </c>
    </row>
    <row r="48" spans="1:6" x14ac:dyDescent="0.2">
      <c r="A48" s="26" t="s">
        <v>619</v>
      </c>
      <c r="B48" s="26" t="s">
        <v>10</v>
      </c>
      <c r="C48" s="27">
        <v>647.51</v>
      </c>
      <c r="D48" s="25" t="s">
        <v>513</v>
      </c>
      <c r="E48" s="25" t="s">
        <v>50</v>
      </c>
      <c r="F48" s="25" t="s">
        <v>0</v>
      </c>
    </row>
    <row r="49" spans="1:6" x14ac:dyDescent="0.2">
      <c r="A49" s="26" t="s">
        <v>625</v>
      </c>
      <c r="B49" s="26" t="s">
        <v>10</v>
      </c>
      <c r="C49" s="27">
        <v>52.25</v>
      </c>
      <c r="D49" s="25" t="s">
        <v>513</v>
      </c>
      <c r="E49" s="25" t="s">
        <v>50</v>
      </c>
      <c r="F49" s="25" t="s">
        <v>0</v>
      </c>
    </row>
    <row r="50" spans="1:6" x14ac:dyDescent="0.2">
      <c r="A50" s="26" t="s">
        <v>626</v>
      </c>
      <c r="B50" s="26" t="s">
        <v>10</v>
      </c>
      <c r="C50" s="27">
        <v>43.49</v>
      </c>
      <c r="D50" s="25" t="s">
        <v>513</v>
      </c>
      <c r="E50" s="25" t="s">
        <v>50</v>
      </c>
      <c r="F50" s="25" t="s">
        <v>0</v>
      </c>
    </row>
    <row r="51" spans="1:6" x14ac:dyDescent="0.2">
      <c r="A51" s="26" t="s">
        <v>627</v>
      </c>
      <c r="B51" s="26" t="s">
        <v>10</v>
      </c>
      <c r="C51" s="27">
        <v>0</v>
      </c>
      <c r="D51" s="25" t="s">
        <v>513</v>
      </c>
      <c r="E51" s="25" t="s">
        <v>50</v>
      </c>
      <c r="F51" s="25" t="s">
        <v>0</v>
      </c>
    </row>
    <row r="52" spans="1:6" x14ac:dyDescent="0.2">
      <c r="A52" s="26" t="s">
        <v>628</v>
      </c>
      <c r="B52" s="26" t="s">
        <v>10</v>
      </c>
      <c r="C52" s="27">
        <v>0</v>
      </c>
      <c r="D52" s="25" t="s">
        <v>513</v>
      </c>
      <c r="E52" s="25" t="s">
        <v>50</v>
      </c>
      <c r="F52" s="25" t="s">
        <v>0</v>
      </c>
    </row>
    <row r="53" spans="1:6" x14ac:dyDescent="0.2">
      <c r="A53" s="26" t="s">
        <v>629</v>
      </c>
      <c r="B53" s="26" t="s">
        <v>10</v>
      </c>
      <c r="C53" s="27">
        <v>0</v>
      </c>
      <c r="D53" s="25" t="s">
        <v>513</v>
      </c>
      <c r="E53" s="25" t="s">
        <v>50</v>
      </c>
      <c r="F53" s="25" t="s">
        <v>0</v>
      </c>
    </row>
    <row r="54" spans="1:6" x14ac:dyDescent="0.2">
      <c r="A54" s="26" t="s">
        <v>630</v>
      </c>
      <c r="B54" s="26" t="s">
        <v>10</v>
      </c>
      <c r="C54" s="27">
        <v>0</v>
      </c>
      <c r="D54" s="25" t="s">
        <v>513</v>
      </c>
      <c r="E54" s="25" t="s">
        <v>50</v>
      </c>
      <c r="F54" s="25" t="s">
        <v>0</v>
      </c>
    </row>
    <row r="55" spans="1:6" x14ac:dyDescent="0.2">
      <c r="A55" s="26" t="s">
        <v>631</v>
      </c>
      <c r="B55" s="26" t="s">
        <v>10</v>
      </c>
      <c r="C55" s="27">
        <v>0</v>
      </c>
      <c r="D55" s="25" t="s">
        <v>513</v>
      </c>
      <c r="E55" s="25" t="s">
        <v>50</v>
      </c>
      <c r="F55" s="25" t="s">
        <v>0</v>
      </c>
    </row>
    <row r="56" spans="1:6" x14ac:dyDescent="0.2">
      <c r="A56" s="26" t="s">
        <v>632</v>
      </c>
      <c r="B56" s="26" t="s">
        <v>10</v>
      </c>
      <c r="C56" s="27">
        <v>0</v>
      </c>
      <c r="D56" s="25" t="s">
        <v>513</v>
      </c>
      <c r="E56" s="25" t="s">
        <v>50</v>
      </c>
      <c r="F56" s="25" t="s">
        <v>0</v>
      </c>
    </row>
    <row r="57" spans="1:6" x14ac:dyDescent="0.2">
      <c r="A57" s="26" t="s">
        <v>633</v>
      </c>
      <c r="B57" s="26" t="s">
        <v>10</v>
      </c>
      <c r="C57" s="27">
        <v>0</v>
      </c>
      <c r="D57" s="25" t="s">
        <v>513</v>
      </c>
      <c r="E57" s="25" t="s">
        <v>50</v>
      </c>
      <c r="F57" s="25" t="s">
        <v>0</v>
      </c>
    </row>
    <row r="58" spans="1:6" x14ac:dyDescent="0.2">
      <c r="A58" s="26" t="s">
        <v>641</v>
      </c>
      <c r="B58" s="26" t="s">
        <v>21</v>
      </c>
      <c r="C58" s="27">
        <v>115.58</v>
      </c>
      <c r="D58" s="25" t="s">
        <v>37</v>
      </c>
      <c r="E58" s="7" t="s">
        <v>50</v>
      </c>
      <c r="F58" s="25" t="s">
        <v>0</v>
      </c>
    </row>
    <row r="59" spans="1:6" x14ac:dyDescent="0.2">
      <c r="A59" s="26" t="s">
        <v>643</v>
      </c>
      <c r="B59" s="26" t="s">
        <v>21</v>
      </c>
      <c r="C59" s="27">
        <v>109.35</v>
      </c>
      <c r="D59" s="25" t="s">
        <v>37</v>
      </c>
      <c r="E59" s="7" t="s">
        <v>50</v>
      </c>
      <c r="F59" s="25" t="s">
        <v>0</v>
      </c>
    </row>
    <row r="60" spans="1:6" x14ac:dyDescent="0.2">
      <c r="A60" s="26" t="s">
        <v>645</v>
      </c>
      <c r="B60" s="26" t="s">
        <v>21</v>
      </c>
      <c r="C60" s="27">
        <v>63.58</v>
      </c>
      <c r="D60" s="25" t="s">
        <v>37</v>
      </c>
      <c r="E60" s="7" t="s">
        <v>50</v>
      </c>
      <c r="F60" s="25" t="s">
        <v>0</v>
      </c>
    </row>
    <row r="61" spans="1:6" x14ac:dyDescent="0.2">
      <c r="A61" s="26" t="s">
        <v>647</v>
      </c>
      <c r="B61" s="26" t="s">
        <v>21</v>
      </c>
      <c r="C61" s="27">
        <v>9.36</v>
      </c>
      <c r="D61" s="25" t="s">
        <v>37</v>
      </c>
      <c r="E61" s="7" t="s">
        <v>50</v>
      </c>
      <c r="F61" s="25" t="s">
        <v>0</v>
      </c>
    </row>
    <row r="62" spans="1:6" x14ac:dyDescent="0.2">
      <c r="A62" s="26" t="s">
        <v>648</v>
      </c>
      <c r="B62" s="26" t="s">
        <v>21</v>
      </c>
      <c r="C62" s="27">
        <v>8.6999999999999993</v>
      </c>
      <c r="D62" s="25" t="s">
        <v>37</v>
      </c>
      <c r="E62" s="7" t="s">
        <v>50</v>
      </c>
      <c r="F62" s="25" t="s">
        <v>0</v>
      </c>
    </row>
    <row r="63" spans="1:6" x14ac:dyDescent="0.2">
      <c r="A63" s="26" t="s">
        <v>649</v>
      </c>
      <c r="B63" s="26" t="s">
        <v>21</v>
      </c>
      <c r="C63" s="27">
        <v>0</v>
      </c>
      <c r="D63" s="25" t="s">
        <v>37</v>
      </c>
      <c r="E63" s="7" t="s">
        <v>50</v>
      </c>
      <c r="F63" s="25" t="s">
        <v>0</v>
      </c>
    </row>
    <row r="64" spans="1:6" x14ac:dyDescent="0.2">
      <c r="A64" s="26" t="s">
        <v>650</v>
      </c>
      <c r="B64" s="26" t="s">
        <v>21</v>
      </c>
      <c r="C64" s="27">
        <v>0</v>
      </c>
      <c r="D64" s="25" t="s">
        <v>37</v>
      </c>
      <c r="E64" s="7" t="s">
        <v>50</v>
      </c>
      <c r="F64" s="25" t="s">
        <v>0</v>
      </c>
    </row>
    <row r="65" spans="1:6" x14ac:dyDescent="0.2">
      <c r="A65" s="26" t="s">
        <v>651</v>
      </c>
      <c r="B65" s="26" t="s">
        <v>21</v>
      </c>
      <c r="C65" s="27">
        <v>0</v>
      </c>
      <c r="D65" s="25" t="s">
        <v>37</v>
      </c>
      <c r="E65" s="7" t="s">
        <v>50</v>
      </c>
      <c r="F65" s="25" t="s">
        <v>0</v>
      </c>
    </row>
    <row r="66" spans="1:6" x14ac:dyDescent="0.2">
      <c r="A66" s="26" t="s">
        <v>656</v>
      </c>
      <c r="B66" s="26" t="s">
        <v>30</v>
      </c>
      <c r="C66" s="27">
        <v>242.11</v>
      </c>
      <c r="D66" s="25" t="s">
        <v>513</v>
      </c>
      <c r="E66" s="25" t="s">
        <v>57</v>
      </c>
      <c r="F66" s="25" t="s">
        <v>0</v>
      </c>
    </row>
    <row r="67" spans="1:6" x14ac:dyDescent="0.2">
      <c r="A67" s="26" t="s">
        <v>657</v>
      </c>
      <c r="B67" s="26" t="s">
        <v>30</v>
      </c>
      <c r="C67" s="27">
        <v>41.87</v>
      </c>
      <c r="D67" s="25" t="s">
        <v>513</v>
      </c>
      <c r="E67" s="25" t="s">
        <v>57</v>
      </c>
      <c r="F67" s="25" t="s">
        <v>0</v>
      </c>
    </row>
    <row r="68" spans="1:6" x14ac:dyDescent="0.2">
      <c r="A68" s="26" t="s">
        <v>658</v>
      </c>
      <c r="B68" s="26" t="s">
        <v>30</v>
      </c>
      <c r="C68" s="27">
        <v>35.630000000000003</v>
      </c>
      <c r="D68" s="25" t="s">
        <v>513</v>
      </c>
      <c r="E68" s="25" t="s">
        <v>57</v>
      </c>
      <c r="F68" s="25" t="s">
        <v>0</v>
      </c>
    </row>
    <row r="69" spans="1:6" x14ac:dyDescent="0.2">
      <c r="A69" s="26" t="s">
        <v>659</v>
      </c>
      <c r="B69" s="26" t="s">
        <v>30</v>
      </c>
      <c r="C69" s="27">
        <v>32.74</v>
      </c>
      <c r="D69" s="25" t="s">
        <v>513</v>
      </c>
      <c r="E69" s="25" t="s">
        <v>57</v>
      </c>
      <c r="F69" s="25" t="s">
        <v>0</v>
      </c>
    </row>
    <row r="70" spans="1:6" x14ac:dyDescent="0.2">
      <c r="A70" s="26" t="s">
        <v>660</v>
      </c>
      <c r="B70" s="26" t="s">
        <v>30</v>
      </c>
      <c r="C70" s="27">
        <v>30.93</v>
      </c>
      <c r="D70" s="25" t="s">
        <v>513</v>
      </c>
      <c r="E70" s="25" t="s">
        <v>57</v>
      </c>
      <c r="F70" s="25" t="s">
        <v>0</v>
      </c>
    </row>
    <row r="71" spans="1:6" x14ac:dyDescent="0.2">
      <c r="A71" s="26" t="s">
        <v>661</v>
      </c>
      <c r="B71" s="26" t="s">
        <v>30</v>
      </c>
      <c r="C71" s="27">
        <v>6.02</v>
      </c>
      <c r="D71" s="25" t="s">
        <v>513</v>
      </c>
      <c r="E71" s="25" t="s">
        <v>57</v>
      </c>
      <c r="F71" s="25" t="s">
        <v>0</v>
      </c>
    </row>
    <row r="72" spans="1:6" x14ac:dyDescent="0.2">
      <c r="A72" s="28" t="s">
        <v>664</v>
      </c>
      <c r="B72" s="26" t="s">
        <v>663</v>
      </c>
      <c r="C72" s="27">
        <v>1.75</v>
      </c>
      <c r="D72" s="25" t="s">
        <v>37</v>
      </c>
      <c r="E72" s="25" t="s">
        <v>57</v>
      </c>
      <c r="F72" s="25" t="s">
        <v>0</v>
      </c>
    </row>
    <row r="73" spans="1:6" x14ac:dyDescent="0.2">
      <c r="A73" s="28" t="s">
        <v>665</v>
      </c>
      <c r="B73" s="26" t="s">
        <v>663</v>
      </c>
      <c r="C73" s="27">
        <v>1.75</v>
      </c>
      <c r="D73" s="25" t="s">
        <v>37</v>
      </c>
      <c r="E73" s="25" t="s">
        <v>57</v>
      </c>
      <c r="F73" s="25" t="s">
        <v>0</v>
      </c>
    </row>
    <row r="74" spans="1:6" x14ac:dyDescent="0.2">
      <c r="A74" s="28" t="s">
        <v>666</v>
      </c>
      <c r="B74" s="26" t="s">
        <v>663</v>
      </c>
      <c r="C74" s="27">
        <v>0.88</v>
      </c>
      <c r="D74" s="25" t="s">
        <v>37</v>
      </c>
      <c r="E74" s="25" t="s">
        <v>57</v>
      </c>
      <c r="F74" s="25" t="s">
        <v>0</v>
      </c>
    </row>
    <row r="75" spans="1:6" x14ac:dyDescent="0.2">
      <c r="A75" s="26" t="s">
        <v>667</v>
      </c>
      <c r="B75" s="26" t="s">
        <v>379</v>
      </c>
      <c r="C75" s="27">
        <v>19200.669999999998</v>
      </c>
      <c r="D75" s="25" t="s">
        <v>24</v>
      </c>
      <c r="E75" s="25" t="s">
        <v>57</v>
      </c>
      <c r="F75" s="25" t="s">
        <v>0</v>
      </c>
    </row>
    <row r="76" spans="1:6" x14ac:dyDescent="0.2">
      <c r="A76" s="26" t="s">
        <v>668</v>
      </c>
      <c r="B76" s="26" t="s">
        <v>379</v>
      </c>
      <c r="C76" s="27">
        <v>204.11</v>
      </c>
      <c r="D76" s="25" t="s">
        <v>24</v>
      </c>
      <c r="E76" s="25" t="s">
        <v>57</v>
      </c>
      <c r="F76" s="25" t="s">
        <v>0</v>
      </c>
    </row>
    <row r="77" spans="1:6" x14ac:dyDescent="0.2">
      <c r="A77" s="26" t="s">
        <v>669</v>
      </c>
      <c r="B77" s="26" t="s">
        <v>379</v>
      </c>
      <c r="C77" s="27">
        <v>72.53</v>
      </c>
      <c r="D77" s="25" t="s">
        <v>24</v>
      </c>
      <c r="E77" s="25" t="s">
        <v>57</v>
      </c>
      <c r="F77" s="25" t="s">
        <v>0</v>
      </c>
    </row>
    <row r="78" spans="1:6" x14ac:dyDescent="0.2">
      <c r="A78" s="28" t="s">
        <v>692</v>
      </c>
      <c r="B78" s="26" t="s">
        <v>6</v>
      </c>
      <c r="C78" s="27">
        <v>113.45</v>
      </c>
      <c r="D78" s="25" t="s">
        <v>513</v>
      </c>
      <c r="E78" s="25" t="s">
        <v>50</v>
      </c>
      <c r="F78" s="25" t="s">
        <v>0</v>
      </c>
    </row>
    <row r="79" spans="1:6" x14ac:dyDescent="0.2">
      <c r="A79" s="28" t="s">
        <v>697</v>
      </c>
      <c r="B79" s="26" t="s">
        <v>6</v>
      </c>
      <c r="C79" s="27">
        <v>66.599999999999994</v>
      </c>
      <c r="D79" s="25" t="s">
        <v>513</v>
      </c>
      <c r="E79" s="25" t="s">
        <v>50</v>
      </c>
      <c r="F79" s="25" t="s">
        <v>0</v>
      </c>
    </row>
    <row r="80" spans="1:6" x14ac:dyDescent="0.2">
      <c r="A80" s="28" t="s">
        <v>699</v>
      </c>
      <c r="B80" s="26" t="s">
        <v>6</v>
      </c>
      <c r="C80" s="27">
        <v>51.12</v>
      </c>
      <c r="D80" s="25" t="s">
        <v>513</v>
      </c>
      <c r="E80" s="25" t="s">
        <v>50</v>
      </c>
      <c r="F80" s="25" t="s">
        <v>0</v>
      </c>
    </row>
    <row r="81" spans="1:6" x14ac:dyDescent="0.2">
      <c r="A81" s="28" t="s">
        <v>701</v>
      </c>
      <c r="B81" s="26" t="s">
        <v>6</v>
      </c>
      <c r="C81" s="27">
        <v>24.62</v>
      </c>
      <c r="D81" s="25" t="s">
        <v>513</v>
      </c>
      <c r="E81" s="25" t="s">
        <v>50</v>
      </c>
      <c r="F81" s="25" t="s">
        <v>0</v>
      </c>
    </row>
    <row r="82" spans="1:6" x14ac:dyDescent="0.2">
      <c r="A82" s="28" t="s">
        <v>702</v>
      </c>
      <c r="B82" s="26" t="s">
        <v>6</v>
      </c>
      <c r="C82" s="27">
        <v>12.17</v>
      </c>
      <c r="D82" s="25" t="s">
        <v>513</v>
      </c>
      <c r="E82" s="25" t="s">
        <v>50</v>
      </c>
      <c r="F82" s="25" t="s">
        <v>0</v>
      </c>
    </row>
    <row r="83" spans="1:6" x14ac:dyDescent="0.2">
      <c r="A83" s="28" t="s">
        <v>703</v>
      </c>
      <c r="B83" s="26" t="s">
        <v>6</v>
      </c>
      <c r="C83" s="27">
        <v>4.95</v>
      </c>
      <c r="D83" s="25" t="s">
        <v>513</v>
      </c>
      <c r="E83" s="25" t="s">
        <v>50</v>
      </c>
      <c r="F83" s="25" t="s">
        <v>0</v>
      </c>
    </row>
    <row r="84" spans="1:6" x14ac:dyDescent="0.2">
      <c r="A84" s="28" t="s">
        <v>705</v>
      </c>
      <c r="B84" s="26" t="s">
        <v>6</v>
      </c>
      <c r="C84" s="27">
        <v>3.93</v>
      </c>
      <c r="D84" s="25" t="s">
        <v>513</v>
      </c>
      <c r="E84" s="25" t="s">
        <v>50</v>
      </c>
      <c r="F84" s="25" t="s">
        <v>0</v>
      </c>
    </row>
    <row r="85" spans="1:6" x14ac:dyDescent="0.2">
      <c r="A85" s="28" t="s">
        <v>706</v>
      </c>
      <c r="B85" s="26" t="s">
        <v>6</v>
      </c>
      <c r="C85" s="27">
        <v>2.95</v>
      </c>
      <c r="D85" s="25" t="s">
        <v>513</v>
      </c>
      <c r="E85" s="25" t="s">
        <v>50</v>
      </c>
      <c r="F85" s="25" t="s">
        <v>0</v>
      </c>
    </row>
    <row r="86" spans="1:6" x14ac:dyDescent="0.2">
      <c r="A86" s="28" t="s">
        <v>707</v>
      </c>
      <c r="B86" s="26" t="s">
        <v>6</v>
      </c>
      <c r="C86" s="27">
        <v>2.94</v>
      </c>
      <c r="D86" s="25" t="s">
        <v>513</v>
      </c>
      <c r="E86" s="25" t="s">
        <v>50</v>
      </c>
      <c r="F86" s="25" t="s">
        <v>0</v>
      </c>
    </row>
    <row r="87" spans="1:6" x14ac:dyDescent="0.2">
      <c r="A87" s="28" t="s">
        <v>708</v>
      </c>
      <c r="B87" s="26" t="s">
        <v>6</v>
      </c>
      <c r="C87" s="27">
        <v>1.31</v>
      </c>
      <c r="D87" s="25" t="s">
        <v>513</v>
      </c>
      <c r="E87" s="25" t="s">
        <v>50</v>
      </c>
      <c r="F87" s="25" t="s">
        <v>0</v>
      </c>
    </row>
    <row r="88" spans="1:6" x14ac:dyDescent="0.2">
      <c r="A88" s="28" t="s">
        <v>710</v>
      </c>
      <c r="B88" s="26" t="s">
        <v>6</v>
      </c>
      <c r="C88" s="27">
        <v>0.65</v>
      </c>
      <c r="D88" s="25" t="s">
        <v>513</v>
      </c>
      <c r="E88" s="25" t="s">
        <v>50</v>
      </c>
      <c r="F88" s="25" t="s">
        <v>0</v>
      </c>
    </row>
    <row r="89" spans="1:6" x14ac:dyDescent="0.2">
      <c r="A89" s="28" t="s">
        <v>711</v>
      </c>
      <c r="B89" s="26" t="s">
        <v>6</v>
      </c>
      <c r="C89" s="27">
        <v>0.33</v>
      </c>
      <c r="D89" s="25" t="s">
        <v>513</v>
      </c>
      <c r="E89" s="25" t="s">
        <v>50</v>
      </c>
      <c r="F89" s="25" t="s">
        <v>0</v>
      </c>
    </row>
    <row r="90" spans="1:6" x14ac:dyDescent="0.2">
      <c r="A90" s="28" t="s">
        <v>712</v>
      </c>
      <c r="B90" s="26" t="s">
        <v>6</v>
      </c>
      <c r="C90" s="27">
        <v>0.33</v>
      </c>
      <c r="D90" s="25" t="s">
        <v>513</v>
      </c>
      <c r="E90" s="25" t="s">
        <v>50</v>
      </c>
      <c r="F90" s="25" t="s">
        <v>0</v>
      </c>
    </row>
    <row r="91" spans="1:6" x14ac:dyDescent="0.2">
      <c r="A91" s="28" t="s">
        <v>713</v>
      </c>
      <c r="B91" s="26" t="s">
        <v>6</v>
      </c>
      <c r="C91" s="27">
        <v>0</v>
      </c>
      <c r="D91" s="25" t="s">
        <v>513</v>
      </c>
      <c r="E91" s="25" t="s">
        <v>50</v>
      </c>
      <c r="F91" s="25" t="s">
        <v>0</v>
      </c>
    </row>
    <row r="92" spans="1:6" x14ac:dyDescent="0.2">
      <c r="A92" s="26" t="s">
        <v>745</v>
      </c>
      <c r="B92" s="26" t="s">
        <v>4</v>
      </c>
      <c r="C92" s="27">
        <v>130.06</v>
      </c>
      <c r="D92" s="25" t="s">
        <v>513</v>
      </c>
      <c r="E92" s="25" t="s">
        <v>50</v>
      </c>
      <c r="F92" s="25" t="s">
        <v>0</v>
      </c>
    </row>
    <row r="93" spans="1:6" x14ac:dyDescent="0.2">
      <c r="A93" s="28" t="s">
        <v>753</v>
      </c>
      <c r="B93" s="26" t="s">
        <v>4</v>
      </c>
      <c r="C93" s="27">
        <v>67.67</v>
      </c>
      <c r="D93" s="25" t="s">
        <v>513</v>
      </c>
      <c r="E93" s="25" t="s">
        <v>50</v>
      </c>
      <c r="F93" s="25" t="s">
        <v>0</v>
      </c>
    </row>
    <row r="94" spans="1:6" x14ac:dyDescent="0.2">
      <c r="A94" s="28" t="s">
        <v>755</v>
      </c>
      <c r="B94" s="26" t="s">
        <v>4</v>
      </c>
      <c r="C94" s="27">
        <v>56.58</v>
      </c>
      <c r="D94" s="25" t="s">
        <v>513</v>
      </c>
      <c r="E94" s="25" t="s">
        <v>50</v>
      </c>
      <c r="F94" s="25" t="s">
        <v>0</v>
      </c>
    </row>
    <row r="95" spans="1:6" x14ac:dyDescent="0.2">
      <c r="A95" s="26" t="s">
        <v>758</v>
      </c>
      <c r="B95" s="26" t="s">
        <v>4</v>
      </c>
      <c r="C95" s="27">
        <v>46.38</v>
      </c>
      <c r="D95" s="25" t="s">
        <v>513</v>
      </c>
      <c r="E95" s="25" t="s">
        <v>50</v>
      </c>
      <c r="F95" s="25" t="s">
        <v>0</v>
      </c>
    </row>
    <row r="96" spans="1:6" x14ac:dyDescent="0.2">
      <c r="A96" s="28" t="s">
        <v>760</v>
      </c>
      <c r="B96" s="26" t="s">
        <v>4</v>
      </c>
      <c r="C96" s="27">
        <v>33.78</v>
      </c>
      <c r="D96" s="25" t="s">
        <v>513</v>
      </c>
      <c r="E96" s="25" t="s">
        <v>50</v>
      </c>
      <c r="F96" s="25" t="s">
        <v>0</v>
      </c>
    </row>
    <row r="97" spans="1:6" x14ac:dyDescent="0.2">
      <c r="A97" s="28" t="s">
        <v>763</v>
      </c>
      <c r="B97" s="26" t="s">
        <v>4</v>
      </c>
      <c r="C97" s="27">
        <v>30.01</v>
      </c>
      <c r="D97" s="25" t="s">
        <v>513</v>
      </c>
      <c r="E97" s="25" t="s">
        <v>50</v>
      </c>
      <c r="F97" s="25" t="s">
        <v>0</v>
      </c>
    </row>
    <row r="98" spans="1:6" x14ac:dyDescent="0.2">
      <c r="A98" s="28" t="s">
        <v>764</v>
      </c>
      <c r="B98" s="26" t="s">
        <v>4</v>
      </c>
      <c r="C98" s="27">
        <v>27.54</v>
      </c>
      <c r="D98" s="25" t="s">
        <v>513</v>
      </c>
      <c r="E98" s="25" t="s">
        <v>50</v>
      </c>
      <c r="F98" s="25" t="s">
        <v>0</v>
      </c>
    </row>
    <row r="99" spans="1:6" x14ac:dyDescent="0.2">
      <c r="A99" s="28" t="s">
        <v>765</v>
      </c>
      <c r="B99" s="26" t="s">
        <v>4</v>
      </c>
      <c r="C99" s="27">
        <v>22.6</v>
      </c>
      <c r="D99" s="25" t="s">
        <v>513</v>
      </c>
      <c r="E99" s="25" t="s">
        <v>50</v>
      </c>
      <c r="F99" s="25" t="s">
        <v>0</v>
      </c>
    </row>
    <row r="100" spans="1:6" x14ac:dyDescent="0.2">
      <c r="A100" s="28" t="s">
        <v>767</v>
      </c>
      <c r="B100" s="26" t="s">
        <v>4</v>
      </c>
      <c r="C100" s="27">
        <v>19.39</v>
      </c>
      <c r="D100" s="25" t="s">
        <v>513</v>
      </c>
      <c r="E100" s="25" t="s">
        <v>50</v>
      </c>
      <c r="F100" s="25" t="s">
        <v>0</v>
      </c>
    </row>
    <row r="101" spans="1:6" x14ac:dyDescent="0.2">
      <c r="A101" s="28" t="s">
        <v>768</v>
      </c>
      <c r="B101" s="26" t="s">
        <v>4</v>
      </c>
      <c r="C101" s="27">
        <v>18.47</v>
      </c>
      <c r="D101" s="25" t="s">
        <v>513</v>
      </c>
      <c r="E101" s="25" t="s">
        <v>50</v>
      </c>
      <c r="F101" s="25" t="s">
        <v>0</v>
      </c>
    </row>
    <row r="102" spans="1:6" x14ac:dyDescent="0.2">
      <c r="A102" s="28" t="s">
        <v>769</v>
      </c>
      <c r="B102" s="26" t="s">
        <v>4</v>
      </c>
      <c r="C102" s="27">
        <v>11.17</v>
      </c>
      <c r="D102" s="25" t="s">
        <v>513</v>
      </c>
      <c r="E102" s="25" t="s">
        <v>50</v>
      </c>
      <c r="F102" s="25" t="s">
        <v>0</v>
      </c>
    </row>
    <row r="103" spans="1:6" x14ac:dyDescent="0.2">
      <c r="A103" s="28" t="s">
        <v>770</v>
      </c>
      <c r="B103" s="26" t="s">
        <v>4</v>
      </c>
      <c r="C103" s="27">
        <v>9.3800000000000008</v>
      </c>
      <c r="D103" s="25" t="s">
        <v>513</v>
      </c>
      <c r="E103" s="25" t="s">
        <v>50</v>
      </c>
      <c r="F103" s="25" t="s">
        <v>0</v>
      </c>
    </row>
    <row r="104" spans="1:6" x14ac:dyDescent="0.2">
      <c r="A104" s="28" t="s">
        <v>771</v>
      </c>
      <c r="B104" s="26" t="s">
        <v>4</v>
      </c>
      <c r="C104" s="27">
        <v>3.72</v>
      </c>
      <c r="D104" s="25" t="s">
        <v>513</v>
      </c>
      <c r="E104" s="25" t="s">
        <v>50</v>
      </c>
      <c r="F104" s="25" t="s">
        <v>0</v>
      </c>
    </row>
    <row r="105" spans="1:6" x14ac:dyDescent="0.2">
      <c r="A105" s="28" t="s">
        <v>772</v>
      </c>
      <c r="B105" s="26" t="s">
        <v>4</v>
      </c>
      <c r="C105" s="27">
        <v>2.81</v>
      </c>
      <c r="D105" s="25" t="s">
        <v>513</v>
      </c>
      <c r="E105" s="25" t="s">
        <v>50</v>
      </c>
      <c r="F105" s="25" t="s">
        <v>0</v>
      </c>
    </row>
    <row r="106" spans="1:6" x14ac:dyDescent="0.2">
      <c r="A106" s="28" t="s">
        <v>773</v>
      </c>
      <c r="B106" s="26" t="s">
        <v>4</v>
      </c>
      <c r="C106" s="27">
        <v>2.8</v>
      </c>
      <c r="D106" s="25" t="s">
        <v>513</v>
      </c>
      <c r="E106" s="25" t="s">
        <v>50</v>
      </c>
      <c r="F106" s="25" t="s">
        <v>0</v>
      </c>
    </row>
    <row r="107" spans="1:6" x14ac:dyDescent="0.2">
      <c r="A107" s="28" t="s">
        <v>774</v>
      </c>
      <c r="B107" s="26" t="s">
        <v>4</v>
      </c>
      <c r="C107" s="27">
        <v>1.9</v>
      </c>
      <c r="D107" s="25" t="s">
        <v>513</v>
      </c>
      <c r="E107" s="25" t="s">
        <v>50</v>
      </c>
      <c r="F107" s="25" t="s">
        <v>0</v>
      </c>
    </row>
    <row r="108" spans="1:6" x14ac:dyDescent="0.2">
      <c r="A108" s="26" t="s">
        <v>775</v>
      </c>
      <c r="B108" s="26" t="s">
        <v>4</v>
      </c>
      <c r="C108" s="27">
        <v>1.89</v>
      </c>
      <c r="D108" s="25" t="s">
        <v>513</v>
      </c>
      <c r="E108" s="25" t="s">
        <v>50</v>
      </c>
      <c r="F108" s="25" t="s">
        <v>0</v>
      </c>
    </row>
    <row r="109" spans="1:6" x14ac:dyDescent="0.2">
      <c r="A109" s="26" t="s">
        <v>776</v>
      </c>
      <c r="B109" s="26" t="s">
        <v>4</v>
      </c>
      <c r="C109" s="27">
        <v>0.95</v>
      </c>
      <c r="D109" s="25" t="s">
        <v>513</v>
      </c>
      <c r="E109" s="25" t="s">
        <v>50</v>
      </c>
      <c r="F109" s="25" t="s">
        <v>0</v>
      </c>
    </row>
    <row r="110" spans="1:6" x14ac:dyDescent="0.2">
      <c r="A110" s="26" t="s">
        <v>777</v>
      </c>
      <c r="B110" s="26" t="s">
        <v>4</v>
      </c>
      <c r="C110" s="27">
        <v>0.94</v>
      </c>
      <c r="D110" s="25" t="s">
        <v>513</v>
      </c>
      <c r="E110" s="25" t="s">
        <v>50</v>
      </c>
      <c r="F110" s="25" t="s">
        <v>0</v>
      </c>
    </row>
    <row r="111" spans="1:6" x14ac:dyDescent="0.2">
      <c r="A111" s="28" t="s">
        <v>778</v>
      </c>
      <c r="B111" s="26" t="s">
        <v>4</v>
      </c>
      <c r="C111" s="27">
        <v>0.94</v>
      </c>
      <c r="D111" s="25" t="s">
        <v>513</v>
      </c>
      <c r="E111" s="25" t="s">
        <v>50</v>
      </c>
      <c r="F111" s="25" t="s">
        <v>0</v>
      </c>
    </row>
    <row r="112" spans="1:6" x14ac:dyDescent="0.2">
      <c r="A112" s="28" t="s">
        <v>779</v>
      </c>
      <c r="B112" s="26" t="s">
        <v>4</v>
      </c>
      <c r="C112" s="27">
        <v>0.94</v>
      </c>
      <c r="D112" s="25" t="s">
        <v>513</v>
      </c>
      <c r="E112" s="25" t="s">
        <v>50</v>
      </c>
      <c r="F112" s="25" t="s">
        <v>0</v>
      </c>
    </row>
    <row r="113" spans="1:6" x14ac:dyDescent="0.2">
      <c r="A113" s="26" t="s">
        <v>780</v>
      </c>
      <c r="B113" s="26" t="s">
        <v>4</v>
      </c>
      <c r="C113" s="27">
        <v>0</v>
      </c>
      <c r="D113" s="25" t="s">
        <v>513</v>
      </c>
      <c r="E113" s="25" t="s">
        <v>50</v>
      </c>
      <c r="F113" s="25" t="s">
        <v>0</v>
      </c>
    </row>
    <row r="114" spans="1:6" x14ac:dyDescent="0.2">
      <c r="A114" s="26" t="s">
        <v>781</v>
      </c>
      <c r="B114" s="26" t="s">
        <v>4</v>
      </c>
      <c r="C114" s="27">
        <v>0</v>
      </c>
      <c r="D114" s="25" t="s">
        <v>513</v>
      </c>
      <c r="E114" s="25" t="s">
        <v>50</v>
      </c>
      <c r="F114" s="25" t="s">
        <v>0</v>
      </c>
    </row>
    <row r="115" spans="1:6" x14ac:dyDescent="0.2">
      <c r="A115" s="26" t="s">
        <v>782</v>
      </c>
      <c r="B115" s="26" t="s">
        <v>4</v>
      </c>
      <c r="C115" s="27">
        <v>0</v>
      </c>
      <c r="D115" s="25" t="s">
        <v>513</v>
      </c>
      <c r="E115" s="25" t="s">
        <v>50</v>
      </c>
      <c r="F115" s="25" t="s">
        <v>0</v>
      </c>
    </row>
    <row r="116" spans="1:6" x14ac:dyDescent="0.2">
      <c r="A116" s="28" t="s">
        <v>789</v>
      </c>
      <c r="B116" s="28" t="s">
        <v>35</v>
      </c>
      <c r="C116" s="27">
        <v>2268.54</v>
      </c>
      <c r="D116" s="25" t="s">
        <v>513</v>
      </c>
      <c r="E116" s="25" t="s">
        <v>57</v>
      </c>
      <c r="F116" s="25" t="s">
        <v>0</v>
      </c>
    </row>
    <row r="117" spans="1:6" x14ac:dyDescent="0.2">
      <c r="A117" s="28" t="s">
        <v>795</v>
      </c>
      <c r="B117" s="28" t="s">
        <v>35</v>
      </c>
      <c r="C117" s="27">
        <v>515.22</v>
      </c>
      <c r="D117" s="25" t="s">
        <v>513</v>
      </c>
      <c r="E117" s="25" t="s">
        <v>57</v>
      </c>
      <c r="F117" s="25" t="s">
        <v>0</v>
      </c>
    </row>
    <row r="118" spans="1:6" x14ac:dyDescent="0.2">
      <c r="A118" s="28" t="s">
        <v>797</v>
      </c>
      <c r="B118" s="28" t="s">
        <v>35</v>
      </c>
      <c r="C118" s="27">
        <v>433.28</v>
      </c>
      <c r="D118" s="25" t="s">
        <v>513</v>
      </c>
      <c r="E118" s="25" t="s">
        <v>57</v>
      </c>
      <c r="F118" s="25" t="s">
        <v>0</v>
      </c>
    </row>
    <row r="119" spans="1:6" x14ac:dyDescent="0.2">
      <c r="A119" s="28" t="s">
        <v>798</v>
      </c>
      <c r="B119" s="28" t="s">
        <v>35</v>
      </c>
      <c r="C119" s="27">
        <v>411.93</v>
      </c>
      <c r="D119" s="25" t="s">
        <v>513</v>
      </c>
      <c r="E119" s="25" t="s">
        <v>57</v>
      </c>
      <c r="F119" s="25" t="s">
        <v>0</v>
      </c>
    </row>
    <row r="120" spans="1:6" x14ac:dyDescent="0.2">
      <c r="A120" s="28" t="s">
        <v>800</v>
      </c>
      <c r="B120" s="28" t="s">
        <v>35</v>
      </c>
      <c r="C120" s="27">
        <v>242.48</v>
      </c>
      <c r="D120" s="25" t="s">
        <v>513</v>
      </c>
      <c r="E120" s="25" t="s">
        <v>57</v>
      </c>
      <c r="F120" s="25" t="s">
        <v>0</v>
      </c>
    </row>
    <row r="121" spans="1:6" x14ac:dyDescent="0.2">
      <c r="A121" s="28" t="s">
        <v>801</v>
      </c>
      <c r="B121" s="28" t="s">
        <v>35</v>
      </c>
      <c r="C121" s="27">
        <v>142.08000000000001</v>
      </c>
      <c r="D121" s="25" t="s">
        <v>513</v>
      </c>
      <c r="E121" s="25" t="s">
        <v>57</v>
      </c>
      <c r="F121" s="25" t="s">
        <v>0</v>
      </c>
    </row>
    <row r="122" spans="1:6" x14ac:dyDescent="0.2">
      <c r="A122" s="28" t="s">
        <v>802</v>
      </c>
      <c r="B122" s="28" t="s">
        <v>35</v>
      </c>
      <c r="C122" s="27">
        <v>117.27</v>
      </c>
      <c r="D122" s="25" t="s">
        <v>513</v>
      </c>
      <c r="E122" s="25" t="s">
        <v>57</v>
      </c>
      <c r="F122" s="25" t="s">
        <v>0</v>
      </c>
    </row>
    <row r="123" spans="1:6" x14ac:dyDescent="0.2">
      <c r="A123" s="28" t="s">
        <v>803</v>
      </c>
      <c r="B123" s="28" t="s">
        <v>35</v>
      </c>
      <c r="C123" s="27">
        <v>94.92</v>
      </c>
      <c r="D123" s="25" t="s">
        <v>513</v>
      </c>
      <c r="E123" s="25" t="s">
        <v>57</v>
      </c>
      <c r="F123" s="25" t="s">
        <v>0</v>
      </c>
    </row>
    <row r="124" spans="1:6" x14ac:dyDescent="0.2">
      <c r="A124" s="28" t="s">
        <v>804</v>
      </c>
      <c r="B124" s="28" t="s">
        <v>35</v>
      </c>
      <c r="C124" s="27">
        <v>15.78</v>
      </c>
      <c r="D124" s="25" t="s">
        <v>513</v>
      </c>
      <c r="E124" s="25" t="s">
        <v>57</v>
      </c>
      <c r="F124" s="25" t="s">
        <v>0</v>
      </c>
    </row>
    <row r="125" spans="1:6" x14ac:dyDescent="0.2">
      <c r="A125" s="26" t="s">
        <v>816</v>
      </c>
      <c r="B125" s="26" t="s">
        <v>20</v>
      </c>
      <c r="C125" s="27">
        <v>854.4</v>
      </c>
      <c r="D125" s="25" t="s">
        <v>513</v>
      </c>
      <c r="E125" s="25" t="s">
        <v>57</v>
      </c>
      <c r="F125" s="25" t="s">
        <v>0</v>
      </c>
    </row>
    <row r="126" spans="1:6" x14ac:dyDescent="0.2">
      <c r="A126" s="26" t="s">
        <v>818</v>
      </c>
      <c r="B126" s="26" t="s">
        <v>20</v>
      </c>
      <c r="C126" s="27">
        <v>524.95000000000005</v>
      </c>
      <c r="D126" s="25" t="s">
        <v>513</v>
      </c>
      <c r="E126" s="25" t="s">
        <v>57</v>
      </c>
      <c r="F126" s="25" t="s">
        <v>0</v>
      </c>
    </row>
    <row r="127" spans="1:6" x14ac:dyDescent="0.2">
      <c r="A127" s="26" t="s">
        <v>819</v>
      </c>
      <c r="B127" s="26" t="s">
        <v>20</v>
      </c>
      <c r="C127" s="27">
        <v>320.70999999999998</v>
      </c>
      <c r="D127" s="25" t="s">
        <v>513</v>
      </c>
      <c r="E127" s="25" t="s">
        <v>57</v>
      </c>
      <c r="F127" s="25" t="s">
        <v>0</v>
      </c>
    </row>
    <row r="128" spans="1:6" x14ac:dyDescent="0.2">
      <c r="A128" s="26" t="s">
        <v>820</v>
      </c>
      <c r="B128" s="26" t="s">
        <v>20</v>
      </c>
      <c r="C128" s="27">
        <v>315.06</v>
      </c>
      <c r="D128" s="25" t="s">
        <v>513</v>
      </c>
      <c r="E128" s="25" t="s">
        <v>57</v>
      </c>
      <c r="F128" s="25" t="s">
        <v>0</v>
      </c>
    </row>
    <row r="129" spans="1:6" x14ac:dyDescent="0.2">
      <c r="A129" s="26" t="s">
        <v>822</v>
      </c>
      <c r="B129" s="26" t="s">
        <v>20</v>
      </c>
      <c r="C129" s="27">
        <v>190.16</v>
      </c>
      <c r="D129" s="25" t="s">
        <v>513</v>
      </c>
      <c r="E129" s="25" t="s">
        <v>57</v>
      </c>
      <c r="F129" s="25" t="s">
        <v>0</v>
      </c>
    </row>
    <row r="130" spans="1:6" x14ac:dyDescent="0.2">
      <c r="A130" s="26" t="s">
        <v>824</v>
      </c>
      <c r="B130" s="26" t="s">
        <v>20</v>
      </c>
      <c r="C130" s="27">
        <v>47.44</v>
      </c>
      <c r="D130" s="25" t="s">
        <v>513</v>
      </c>
      <c r="E130" s="25" t="s">
        <v>57</v>
      </c>
      <c r="F130" s="25" t="s">
        <v>0</v>
      </c>
    </row>
    <row r="131" spans="1:6" x14ac:dyDescent="0.2">
      <c r="A131" s="26" t="s">
        <v>836</v>
      </c>
      <c r="B131" s="26" t="s">
        <v>15</v>
      </c>
      <c r="C131" s="27">
        <v>772.31</v>
      </c>
      <c r="D131" s="25" t="s">
        <v>37</v>
      </c>
      <c r="E131" s="25" t="s">
        <v>57</v>
      </c>
      <c r="F131" s="25" t="s">
        <v>0</v>
      </c>
    </row>
    <row r="132" spans="1:6" x14ac:dyDescent="0.2">
      <c r="A132" s="26" t="s">
        <v>837</v>
      </c>
      <c r="B132" s="26" t="s">
        <v>15</v>
      </c>
      <c r="C132" s="27">
        <v>649.53</v>
      </c>
      <c r="D132" s="25" t="s">
        <v>37</v>
      </c>
      <c r="E132" s="25" t="s">
        <v>57</v>
      </c>
      <c r="F132" s="25" t="s">
        <v>0</v>
      </c>
    </row>
    <row r="133" spans="1:6" x14ac:dyDescent="0.2">
      <c r="A133" s="26" t="s">
        <v>843</v>
      </c>
      <c r="B133" s="26" t="s">
        <v>34</v>
      </c>
      <c r="C133" s="29">
        <v>2.16</v>
      </c>
      <c r="D133" s="25" t="s">
        <v>37</v>
      </c>
      <c r="E133" s="25" t="s">
        <v>57</v>
      </c>
      <c r="F133" s="25" t="s">
        <v>0</v>
      </c>
    </row>
    <row r="134" spans="1:6" x14ac:dyDescent="0.2">
      <c r="A134" s="26" t="s">
        <v>844</v>
      </c>
      <c r="B134" s="26" t="s">
        <v>34</v>
      </c>
      <c r="C134" s="29">
        <v>0.43</v>
      </c>
      <c r="D134" s="25" t="s">
        <v>37</v>
      </c>
      <c r="E134" s="25" t="s">
        <v>57</v>
      </c>
      <c r="F134" s="25" t="s">
        <v>0</v>
      </c>
    </row>
    <row r="135" spans="1:6" x14ac:dyDescent="0.2">
      <c r="A135" s="26" t="s">
        <v>845</v>
      </c>
      <c r="B135" s="26" t="s">
        <v>34</v>
      </c>
      <c r="C135" s="29">
        <v>0</v>
      </c>
      <c r="D135" s="25" t="s">
        <v>37</v>
      </c>
      <c r="E135" s="25" t="s">
        <v>57</v>
      </c>
      <c r="F135" s="25" t="s">
        <v>0</v>
      </c>
    </row>
    <row r="136" spans="1:6" x14ac:dyDescent="0.2">
      <c r="A136" s="26" t="s">
        <v>846</v>
      </c>
      <c r="B136" s="26" t="s">
        <v>34</v>
      </c>
      <c r="C136" s="29">
        <v>0</v>
      </c>
      <c r="D136" s="25" t="s">
        <v>37</v>
      </c>
      <c r="E136" s="25" t="s">
        <v>57</v>
      </c>
      <c r="F136" s="25" t="s">
        <v>0</v>
      </c>
    </row>
    <row r="137" spans="1:6" x14ac:dyDescent="0.2">
      <c r="A137" s="26" t="s">
        <v>847</v>
      </c>
      <c r="B137" s="26" t="s">
        <v>34</v>
      </c>
      <c r="C137" s="29">
        <v>0</v>
      </c>
      <c r="D137" s="25" t="s">
        <v>37</v>
      </c>
      <c r="E137" s="25" t="s">
        <v>57</v>
      </c>
      <c r="F137" s="25" t="s">
        <v>0</v>
      </c>
    </row>
    <row r="138" spans="1:6" x14ac:dyDescent="0.2">
      <c r="A138" s="26" t="s">
        <v>848</v>
      </c>
      <c r="B138" s="26" t="s">
        <v>34</v>
      </c>
      <c r="C138" s="29">
        <v>0</v>
      </c>
      <c r="D138" s="25" t="s">
        <v>37</v>
      </c>
      <c r="E138" s="25" t="s">
        <v>57</v>
      </c>
      <c r="F138" s="25" t="s">
        <v>0</v>
      </c>
    </row>
    <row r="139" spans="1:6" x14ac:dyDescent="0.2">
      <c r="A139" s="28" t="s">
        <v>849</v>
      </c>
      <c r="B139" s="26" t="s">
        <v>38</v>
      </c>
      <c r="C139" s="27">
        <v>3.64</v>
      </c>
      <c r="D139" s="25" t="s">
        <v>37</v>
      </c>
      <c r="E139" s="25" t="s">
        <v>57</v>
      </c>
      <c r="F139" s="25" t="s">
        <v>0</v>
      </c>
    </row>
    <row r="140" spans="1:6" x14ac:dyDescent="0.2">
      <c r="A140" s="28" t="s">
        <v>850</v>
      </c>
      <c r="B140" s="26" t="s">
        <v>38</v>
      </c>
      <c r="C140" s="27">
        <v>1.82</v>
      </c>
      <c r="D140" s="25" t="s">
        <v>37</v>
      </c>
      <c r="E140" s="25" t="s">
        <v>57</v>
      </c>
      <c r="F140" s="25" t="s">
        <v>0</v>
      </c>
    </row>
    <row r="141" spans="1:6" x14ac:dyDescent="0.2">
      <c r="A141" s="28" t="s">
        <v>851</v>
      </c>
      <c r="B141" s="26" t="s">
        <v>38</v>
      </c>
      <c r="C141" s="27">
        <v>0.61</v>
      </c>
      <c r="D141" s="25" t="s">
        <v>37</v>
      </c>
      <c r="E141" s="25" t="s">
        <v>57</v>
      </c>
      <c r="F141" s="25" t="s">
        <v>0</v>
      </c>
    </row>
    <row r="142" spans="1:6" x14ac:dyDescent="0.2">
      <c r="A142" s="28" t="s">
        <v>852</v>
      </c>
      <c r="B142" s="26" t="s">
        <v>38</v>
      </c>
      <c r="C142" s="27">
        <v>0</v>
      </c>
      <c r="D142" s="25" t="s">
        <v>37</v>
      </c>
      <c r="E142" s="25" t="s">
        <v>57</v>
      </c>
      <c r="F142" s="25" t="s">
        <v>0</v>
      </c>
    </row>
    <row r="143" spans="1:6" x14ac:dyDescent="0.2">
      <c r="A143" s="28" t="s">
        <v>858</v>
      </c>
      <c r="B143" s="28" t="s">
        <v>19</v>
      </c>
      <c r="C143" s="27">
        <v>157.5</v>
      </c>
      <c r="D143" s="25" t="s">
        <v>513</v>
      </c>
      <c r="E143" s="25" t="s">
        <v>57</v>
      </c>
      <c r="F143" s="25" t="s">
        <v>0</v>
      </c>
    </row>
    <row r="144" spans="1:6" x14ac:dyDescent="0.2">
      <c r="A144" s="28" t="s">
        <v>860</v>
      </c>
      <c r="B144" s="28" t="s">
        <v>19</v>
      </c>
      <c r="C144" s="27">
        <v>129.1</v>
      </c>
      <c r="D144" s="25" t="s">
        <v>513</v>
      </c>
      <c r="E144" s="25" t="s">
        <v>57</v>
      </c>
      <c r="F144" s="25" t="s">
        <v>0</v>
      </c>
    </row>
    <row r="145" spans="1:6" x14ac:dyDescent="0.2">
      <c r="A145" s="28" t="s">
        <v>861</v>
      </c>
      <c r="B145" s="28" t="s">
        <v>19</v>
      </c>
      <c r="C145" s="27">
        <v>64.55</v>
      </c>
      <c r="D145" s="25" t="s">
        <v>513</v>
      </c>
      <c r="E145" s="25" t="s">
        <v>57</v>
      </c>
      <c r="F145" s="25" t="s">
        <v>0</v>
      </c>
    </row>
    <row r="146" spans="1:6" x14ac:dyDescent="0.2">
      <c r="A146" s="28" t="s">
        <v>863</v>
      </c>
      <c r="B146" s="28" t="s">
        <v>19</v>
      </c>
      <c r="C146" s="27">
        <v>23.95</v>
      </c>
      <c r="D146" s="25" t="s">
        <v>513</v>
      </c>
      <c r="E146" s="25" t="s">
        <v>57</v>
      </c>
      <c r="F146" s="25" t="s">
        <v>0</v>
      </c>
    </row>
    <row r="147" spans="1:6" x14ac:dyDescent="0.2">
      <c r="A147" s="28" t="s">
        <v>864</v>
      </c>
      <c r="B147" s="28" t="s">
        <v>19</v>
      </c>
      <c r="C147" s="27">
        <v>23.34</v>
      </c>
      <c r="D147" s="25" t="s">
        <v>513</v>
      </c>
      <c r="E147" s="25" t="s">
        <v>57</v>
      </c>
      <c r="F147" s="25" t="s">
        <v>0</v>
      </c>
    </row>
    <row r="148" spans="1:6" x14ac:dyDescent="0.2">
      <c r="A148" s="26" t="s">
        <v>867</v>
      </c>
      <c r="B148" s="26" t="s">
        <v>13</v>
      </c>
      <c r="C148" s="27">
        <v>27.4</v>
      </c>
      <c r="D148" s="25" t="s">
        <v>37</v>
      </c>
      <c r="E148" s="25" t="s">
        <v>50</v>
      </c>
      <c r="F148" s="25" t="s">
        <v>0</v>
      </c>
    </row>
    <row r="149" spans="1:6" x14ac:dyDescent="0.2">
      <c r="A149" s="26" t="s">
        <v>869</v>
      </c>
      <c r="B149" s="26" t="s">
        <v>13</v>
      </c>
      <c r="C149" s="27">
        <v>19.329999999999998</v>
      </c>
      <c r="D149" s="25" t="s">
        <v>37</v>
      </c>
      <c r="E149" s="25" t="s">
        <v>50</v>
      </c>
      <c r="F149" s="25" t="s">
        <v>0</v>
      </c>
    </row>
    <row r="150" spans="1:6" x14ac:dyDescent="0.2">
      <c r="A150" s="26" t="s">
        <v>871</v>
      </c>
      <c r="B150" s="26" t="s">
        <v>13</v>
      </c>
      <c r="C150" s="27">
        <v>9.69</v>
      </c>
      <c r="D150" s="25" t="s">
        <v>37</v>
      </c>
      <c r="E150" s="25" t="s">
        <v>50</v>
      </c>
      <c r="F150" s="25" t="s">
        <v>0</v>
      </c>
    </row>
    <row r="151" spans="1:6" x14ac:dyDescent="0.2">
      <c r="A151" s="26" t="s">
        <v>901</v>
      </c>
      <c r="B151" s="26" t="s">
        <v>33</v>
      </c>
      <c r="C151" s="27">
        <v>75.52</v>
      </c>
      <c r="D151" s="25" t="s">
        <v>513</v>
      </c>
      <c r="E151" s="25" t="s">
        <v>57</v>
      </c>
      <c r="F151" s="25" t="s">
        <v>0</v>
      </c>
    </row>
    <row r="152" spans="1:6" x14ac:dyDescent="0.2">
      <c r="A152" s="26" t="s">
        <v>902</v>
      </c>
      <c r="B152" s="26" t="s">
        <v>33</v>
      </c>
      <c r="C152" s="27">
        <v>33.35</v>
      </c>
      <c r="D152" s="25" t="s">
        <v>513</v>
      </c>
      <c r="E152" s="25" t="s">
        <v>57</v>
      </c>
      <c r="F152" s="25" t="s">
        <v>0</v>
      </c>
    </row>
    <row r="153" spans="1:6" x14ac:dyDescent="0.2">
      <c r="A153" s="28" t="s">
        <v>908</v>
      </c>
      <c r="B153" s="28" t="s">
        <v>8</v>
      </c>
      <c r="C153" s="27">
        <v>19.399999999999999</v>
      </c>
      <c r="D153" s="25" t="s">
        <v>513</v>
      </c>
      <c r="E153" s="25" t="s">
        <v>50</v>
      </c>
      <c r="F153" s="25" t="s">
        <v>0</v>
      </c>
    </row>
    <row r="154" spans="1:6" x14ac:dyDescent="0.2">
      <c r="A154" s="28" t="s">
        <v>912</v>
      </c>
      <c r="B154" s="28" t="s">
        <v>8</v>
      </c>
      <c r="C154" s="27">
        <v>0</v>
      </c>
      <c r="D154" s="25" t="s">
        <v>513</v>
      </c>
      <c r="E154" s="25" t="s">
        <v>50</v>
      </c>
      <c r="F154" s="25" t="s">
        <v>0</v>
      </c>
    </row>
    <row r="155" spans="1:6" x14ac:dyDescent="0.2">
      <c r="A155" s="28" t="s">
        <v>913</v>
      </c>
      <c r="B155" s="28" t="s">
        <v>8</v>
      </c>
      <c r="C155" s="27">
        <v>0</v>
      </c>
      <c r="D155" s="25" t="s">
        <v>513</v>
      </c>
      <c r="E155" s="25" t="s">
        <v>50</v>
      </c>
      <c r="F155" s="25" t="s">
        <v>0</v>
      </c>
    </row>
    <row r="156" spans="1:6" x14ac:dyDescent="0.2">
      <c r="A156" s="28" t="s">
        <v>914</v>
      </c>
      <c r="B156" s="28" t="s">
        <v>8</v>
      </c>
      <c r="C156" s="27">
        <v>0</v>
      </c>
      <c r="D156" s="25" t="s">
        <v>513</v>
      </c>
      <c r="E156" s="25" t="s">
        <v>50</v>
      </c>
      <c r="F156" s="25" t="s">
        <v>0</v>
      </c>
    </row>
    <row r="157" spans="1:6" x14ac:dyDescent="0.2">
      <c r="A157" s="28" t="s">
        <v>915</v>
      </c>
      <c r="B157" s="28" t="s">
        <v>8</v>
      </c>
      <c r="C157" s="27">
        <v>0</v>
      </c>
      <c r="D157" s="25" t="s">
        <v>513</v>
      </c>
      <c r="E157" s="25" t="s">
        <v>50</v>
      </c>
      <c r="F157" s="25" t="s">
        <v>0</v>
      </c>
    </row>
    <row r="158" spans="1:6" x14ac:dyDescent="0.2">
      <c r="A158" s="28" t="s">
        <v>916</v>
      </c>
      <c r="B158" s="28" t="s">
        <v>8</v>
      </c>
      <c r="C158" s="27">
        <v>0</v>
      </c>
      <c r="D158" s="25" t="s">
        <v>513</v>
      </c>
      <c r="E158" s="25" t="s">
        <v>50</v>
      </c>
      <c r="F158" s="25" t="s">
        <v>0</v>
      </c>
    </row>
    <row r="159" spans="1:6" x14ac:dyDescent="0.2">
      <c r="A159" s="28" t="s">
        <v>917</v>
      </c>
      <c r="B159" s="28" t="s">
        <v>8</v>
      </c>
      <c r="C159" s="27">
        <v>0</v>
      </c>
      <c r="D159" s="25" t="s">
        <v>513</v>
      </c>
      <c r="E159" s="25" t="s">
        <v>50</v>
      </c>
      <c r="F159" s="25" t="s">
        <v>0</v>
      </c>
    </row>
    <row r="160" spans="1:6" x14ac:dyDescent="0.2">
      <c r="A160" s="28" t="s">
        <v>918</v>
      </c>
      <c r="B160" s="28" t="s">
        <v>8</v>
      </c>
      <c r="C160" s="27">
        <v>0</v>
      </c>
      <c r="D160" s="25" t="s">
        <v>513</v>
      </c>
      <c r="E160" s="25" t="s">
        <v>50</v>
      </c>
      <c r="F160" s="25" t="s">
        <v>0</v>
      </c>
    </row>
    <row r="161" spans="1:6" x14ac:dyDescent="0.2">
      <c r="A161" s="28" t="s">
        <v>919</v>
      </c>
      <c r="B161" s="28" t="s">
        <v>8</v>
      </c>
      <c r="C161" s="27">
        <v>0</v>
      </c>
      <c r="D161" s="25" t="s">
        <v>513</v>
      </c>
      <c r="E161" s="25" t="s">
        <v>50</v>
      </c>
      <c r="F161" s="25" t="s">
        <v>0</v>
      </c>
    </row>
    <row r="162" spans="1:6" x14ac:dyDescent="0.2">
      <c r="A162" s="26" t="s">
        <v>931</v>
      </c>
      <c r="B162" s="26" t="s">
        <v>17</v>
      </c>
      <c r="C162" s="27">
        <v>1.03</v>
      </c>
      <c r="D162" s="25" t="s">
        <v>31</v>
      </c>
      <c r="E162" s="25" t="s">
        <v>50</v>
      </c>
      <c r="F162" s="25" t="s">
        <v>0</v>
      </c>
    </row>
    <row r="163" spans="1:6" x14ac:dyDescent="0.2">
      <c r="A163" s="26" t="s">
        <v>938</v>
      </c>
      <c r="B163" s="26" t="s">
        <v>18</v>
      </c>
      <c r="C163" s="27">
        <v>0.19</v>
      </c>
      <c r="D163" s="25" t="s">
        <v>37</v>
      </c>
      <c r="E163" s="25" t="s">
        <v>50</v>
      </c>
      <c r="F163" s="25" t="s">
        <v>0</v>
      </c>
    </row>
    <row r="164" spans="1:6" x14ac:dyDescent="0.2">
      <c r="A164" s="26" t="s">
        <v>478</v>
      </c>
      <c r="B164" s="26" t="s">
        <v>14</v>
      </c>
      <c r="C164" s="27">
        <v>10152.719999999999</v>
      </c>
      <c r="D164" s="25" t="s">
        <v>37</v>
      </c>
      <c r="E164" s="25" t="s">
        <v>50</v>
      </c>
      <c r="F164" s="25" t="s">
        <v>1</v>
      </c>
    </row>
    <row r="165" spans="1:6" x14ac:dyDescent="0.2">
      <c r="A165" s="26" t="s">
        <v>479</v>
      </c>
      <c r="B165" s="26" t="s">
        <v>14</v>
      </c>
      <c r="C165" s="27">
        <v>6866.22</v>
      </c>
      <c r="D165" s="25" t="s">
        <v>37</v>
      </c>
      <c r="E165" s="25" t="s">
        <v>50</v>
      </c>
      <c r="F165" s="25" t="s">
        <v>1</v>
      </c>
    </row>
    <row r="166" spans="1:6" x14ac:dyDescent="0.2">
      <c r="A166" s="26" t="s">
        <v>480</v>
      </c>
      <c r="B166" s="26" t="s">
        <v>14</v>
      </c>
      <c r="C166" s="27">
        <v>5623.22</v>
      </c>
      <c r="D166" s="25" t="s">
        <v>37</v>
      </c>
      <c r="E166" s="25" t="s">
        <v>50</v>
      </c>
      <c r="F166" s="25" t="s">
        <v>1</v>
      </c>
    </row>
    <row r="167" spans="1:6" x14ac:dyDescent="0.2">
      <c r="A167" s="26" t="s">
        <v>481</v>
      </c>
      <c r="B167" s="26" t="s">
        <v>14</v>
      </c>
      <c r="C167" s="27">
        <v>2072.13</v>
      </c>
      <c r="D167" s="25" t="s">
        <v>37</v>
      </c>
      <c r="E167" s="25" t="s">
        <v>50</v>
      </c>
      <c r="F167" s="25" t="s">
        <v>1</v>
      </c>
    </row>
    <row r="168" spans="1:6" x14ac:dyDescent="0.2">
      <c r="A168" s="26" t="s">
        <v>482</v>
      </c>
      <c r="B168" s="26" t="s">
        <v>14</v>
      </c>
      <c r="C168" s="27">
        <v>1380.17</v>
      </c>
      <c r="D168" s="25" t="s">
        <v>37</v>
      </c>
      <c r="E168" s="25" t="s">
        <v>50</v>
      </c>
      <c r="F168" s="25" t="s">
        <v>1</v>
      </c>
    </row>
    <row r="169" spans="1:6" x14ac:dyDescent="0.2">
      <c r="A169" s="26" t="s">
        <v>483</v>
      </c>
      <c r="B169" s="26" t="s">
        <v>14</v>
      </c>
      <c r="C169" s="27">
        <v>585.71</v>
      </c>
      <c r="D169" s="25" t="s">
        <v>37</v>
      </c>
      <c r="E169" s="25" t="s">
        <v>50</v>
      </c>
      <c r="F169" s="25" t="s">
        <v>1</v>
      </c>
    </row>
    <row r="170" spans="1:6" x14ac:dyDescent="0.2">
      <c r="A170" s="26" t="s">
        <v>484</v>
      </c>
      <c r="B170" s="26" t="s">
        <v>14</v>
      </c>
      <c r="C170" s="27">
        <v>526.37</v>
      </c>
      <c r="D170" s="25" t="s">
        <v>37</v>
      </c>
      <c r="E170" s="25" t="s">
        <v>50</v>
      </c>
      <c r="F170" s="25" t="s">
        <v>1</v>
      </c>
    </row>
    <row r="171" spans="1:6" x14ac:dyDescent="0.2">
      <c r="A171" s="26" t="s">
        <v>485</v>
      </c>
      <c r="B171" s="26" t="s">
        <v>14</v>
      </c>
      <c r="C171" s="27">
        <v>441.35</v>
      </c>
      <c r="D171" s="25" t="s">
        <v>37</v>
      </c>
      <c r="E171" s="25" t="s">
        <v>50</v>
      </c>
      <c r="F171" s="25" t="s">
        <v>1</v>
      </c>
    </row>
    <row r="172" spans="1:6" x14ac:dyDescent="0.2">
      <c r="A172" s="26" t="s">
        <v>486</v>
      </c>
      <c r="B172" s="26" t="s">
        <v>14</v>
      </c>
      <c r="C172" s="27">
        <v>356.36</v>
      </c>
      <c r="D172" s="25" t="s">
        <v>37</v>
      </c>
      <c r="E172" s="25" t="s">
        <v>50</v>
      </c>
      <c r="F172" s="25" t="s">
        <v>1</v>
      </c>
    </row>
    <row r="173" spans="1:6" x14ac:dyDescent="0.2">
      <c r="A173" s="26" t="s">
        <v>487</v>
      </c>
      <c r="B173" s="26" t="s">
        <v>14</v>
      </c>
      <c r="C173" s="27">
        <v>235.29</v>
      </c>
      <c r="D173" s="25" t="s">
        <v>37</v>
      </c>
      <c r="E173" s="25" t="s">
        <v>50</v>
      </c>
      <c r="F173" s="25" t="s">
        <v>1</v>
      </c>
    </row>
    <row r="174" spans="1:6" x14ac:dyDescent="0.2">
      <c r="A174" s="26" t="s">
        <v>488</v>
      </c>
      <c r="B174" s="26" t="s">
        <v>14</v>
      </c>
      <c r="C174" s="27">
        <v>118.67</v>
      </c>
      <c r="D174" s="25" t="s">
        <v>37</v>
      </c>
      <c r="E174" s="25" t="s">
        <v>50</v>
      </c>
      <c r="F174" s="25" t="s">
        <v>1</v>
      </c>
    </row>
    <row r="175" spans="1:6" x14ac:dyDescent="0.2">
      <c r="A175" s="26" t="s">
        <v>489</v>
      </c>
      <c r="B175" s="26" t="s">
        <v>14</v>
      </c>
      <c r="C175" s="27">
        <v>103.83</v>
      </c>
      <c r="D175" s="25" t="s">
        <v>37</v>
      </c>
      <c r="E175" s="25" t="s">
        <v>50</v>
      </c>
      <c r="F175" s="25" t="s">
        <v>1</v>
      </c>
    </row>
    <row r="176" spans="1:6" x14ac:dyDescent="0.2">
      <c r="A176" s="26" t="s">
        <v>490</v>
      </c>
      <c r="B176" s="26" t="s">
        <v>14</v>
      </c>
      <c r="C176" s="27">
        <v>66.23</v>
      </c>
      <c r="D176" s="25" t="s">
        <v>37</v>
      </c>
      <c r="E176" s="25" t="s">
        <v>50</v>
      </c>
      <c r="F176" s="25" t="s">
        <v>1</v>
      </c>
    </row>
    <row r="177" spans="1:6" x14ac:dyDescent="0.2">
      <c r="A177" s="28" t="s">
        <v>491</v>
      </c>
      <c r="B177" s="28" t="s">
        <v>2</v>
      </c>
      <c r="C177" s="27">
        <v>960.97</v>
      </c>
      <c r="D177" s="25" t="s">
        <v>37</v>
      </c>
      <c r="E177" s="25" t="s">
        <v>57</v>
      </c>
      <c r="F177" s="25" t="s">
        <v>1</v>
      </c>
    </row>
    <row r="178" spans="1:6" x14ac:dyDescent="0.2">
      <c r="A178" s="28" t="s">
        <v>492</v>
      </c>
      <c r="B178" s="28" t="s">
        <v>2</v>
      </c>
      <c r="C178" s="27">
        <v>893.51</v>
      </c>
      <c r="D178" s="25" t="s">
        <v>37</v>
      </c>
      <c r="E178" s="25" t="s">
        <v>57</v>
      </c>
      <c r="F178" s="25" t="s">
        <v>1</v>
      </c>
    </row>
    <row r="179" spans="1:6" x14ac:dyDescent="0.2">
      <c r="A179" s="28" t="s">
        <v>493</v>
      </c>
      <c r="B179" s="28" t="s">
        <v>2</v>
      </c>
      <c r="C179" s="27">
        <v>889.81</v>
      </c>
      <c r="D179" s="25" t="s">
        <v>37</v>
      </c>
      <c r="E179" s="25" t="s">
        <v>57</v>
      </c>
      <c r="F179" s="25" t="s">
        <v>1</v>
      </c>
    </row>
    <row r="180" spans="1:6" x14ac:dyDescent="0.2">
      <c r="A180" s="28" t="s">
        <v>494</v>
      </c>
      <c r="B180" s="28" t="s">
        <v>2</v>
      </c>
      <c r="C180" s="27">
        <v>638.75</v>
      </c>
      <c r="D180" s="25" t="s">
        <v>37</v>
      </c>
      <c r="E180" s="25" t="s">
        <v>57</v>
      </c>
      <c r="F180" s="25" t="s">
        <v>1</v>
      </c>
    </row>
    <row r="181" spans="1:6" x14ac:dyDescent="0.2">
      <c r="A181" s="28" t="s">
        <v>495</v>
      </c>
      <c r="B181" s="28" t="s">
        <v>2</v>
      </c>
      <c r="C181" s="27">
        <v>515.76</v>
      </c>
      <c r="D181" s="25" t="s">
        <v>37</v>
      </c>
      <c r="E181" s="25" t="s">
        <v>57</v>
      </c>
      <c r="F181" s="25" t="s">
        <v>1</v>
      </c>
    </row>
    <row r="182" spans="1:6" x14ac:dyDescent="0.2">
      <c r="A182" s="28" t="s">
        <v>496</v>
      </c>
      <c r="B182" s="28" t="s">
        <v>2</v>
      </c>
      <c r="C182" s="27">
        <v>497.22</v>
      </c>
      <c r="D182" s="25" t="s">
        <v>37</v>
      </c>
      <c r="E182" s="25" t="s">
        <v>57</v>
      </c>
      <c r="F182" s="25" t="s">
        <v>1</v>
      </c>
    </row>
    <row r="183" spans="1:6" x14ac:dyDescent="0.2">
      <c r="A183" s="28" t="s">
        <v>497</v>
      </c>
      <c r="B183" s="28" t="s">
        <v>2</v>
      </c>
      <c r="C183" s="27">
        <v>343.72</v>
      </c>
      <c r="D183" s="25" t="s">
        <v>37</v>
      </c>
      <c r="E183" s="25" t="s">
        <v>57</v>
      </c>
      <c r="F183" s="25" t="s">
        <v>1</v>
      </c>
    </row>
    <row r="184" spans="1:6" x14ac:dyDescent="0.2">
      <c r="A184" s="28" t="s">
        <v>498</v>
      </c>
      <c r="B184" s="28" t="s">
        <v>2</v>
      </c>
      <c r="C184" s="27">
        <v>152.08000000000001</v>
      </c>
      <c r="D184" s="25" t="s">
        <v>37</v>
      </c>
      <c r="E184" s="25" t="s">
        <v>57</v>
      </c>
      <c r="F184" s="25" t="s">
        <v>1</v>
      </c>
    </row>
    <row r="185" spans="1:6" x14ac:dyDescent="0.2">
      <c r="A185" s="28" t="s">
        <v>500</v>
      </c>
      <c r="B185" s="28" t="s">
        <v>2</v>
      </c>
      <c r="C185" s="27">
        <v>51.49</v>
      </c>
      <c r="D185" s="25" t="s">
        <v>37</v>
      </c>
      <c r="E185" s="25" t="s">
        <v>57</v>
      </c>
      <c r="F185" s="25" t="s">
        <v>1</v>
      </c>
    </row>
    <row r="186" spans="1:6" x14ac:dyDescent="0.2">
      <c r="A186" s="28" t="s">
        <v>502</v>
      </c>
      <c r="B186" s="28" t="s">
        <v>2</v>
      </c>
      <c r="C186" s="27">
        <v>19.78</v>
      </c>
      <c r="D186" s="25" t="s">
        <v>37</v>
      </c>
      <c r="E186" s="25" t="s">
        <v>57</v>
      </c>
      <c r="F186" s="25" t="s">
        <v>1</v>
      </c>
    </row>
    <row r="187" spans="1:6" x14ac:dyDescent="0.2">
      <c r="A187" s="28" t="s">
        <v>508</v>
      </c>
      <c r="B187" s="28" t="s">
        <v>2</v>
      </c>
      <c r="C187" s="27">
        <v>1.07</v>
      </c>
      <c r="D187" s="25" t="s">
        <v>37</v>
      </c>
      <c r="E187" s="25" t="s">
        <v>57</v>
      </c>
      <c r="F187" s="25" t="s">
        <v>1</v>
      </c>
    </row>
    <row r="188" spans="1:6" x14ac:dyDescent="0.2">
      <c r="A188" s="28" t="s">
        <v>512</v>
      </c>
      <c r="B188" s="28" t="s">
        <v>9</v>
      </c>
      <c r="C188" s="27">
        <v>19772.02</v>
      </c>
      <c r="D188" s="25" t="s">
        <v>513</v>
      </c>
      <c r="E188" s="25" t="s">
        <v>50</v>
      </c>
      <c r="F188" s="25" t="s">
        <v>1</v>
      </c>
    </row>
    <row r="189" spans="1:6" x14ac:dyDescent="0.2">
      <c r="A189" s="28" t="s">
        <v>514</v>
      </c>
      <c r="B189" s="28" t="s">
        <v>9</v>
      </c>
      <c r="C189" s="27">
        <v>12630.34</v>
      </c>
      <c r="D189" s="25" t="s">
        <v>513</v>
      </c>
      <c r="E189" s="25" t="s">
        <v>50</v>
      </c>
      <c r="F189" s="25" t="s">
        <v>1</v>
      </c>
    </row>
    <row r="190" spans="1:6" x14ac:dyDescent="0.2">
      <c r="A190" s="28" t="s">
        <v>515</v>
      </c>
      <c r="B190" s="28" t="s">
        <v>9</v>
      </c>
      <c r="C190" s="27">
        <v>4473.7299999999996</v>
      </c>
      <c r="D190" s="25" t="s">
        <v>513</v>
      </c>
      <c r="E190" s="25" t="s">
        <v>50</v>
      </c>
      <c r="F190" s="25" t="s">
        <v>1</v>
      </c>
    </row>
    <row r="191" spans="1:6" x14ac:dyDescent="0.2">
      <c r="A191" s="28" t="s">
        <v>516</v>
      </c>
      <c r="B191" s="28" t="s">
        <v>9</v>
      </c>
      <c r="C191" s="27">
        <v>2965.53</v>
      </c>
      <c r="D191" s="25" t="s">
        <v>513</v>
      </c>
      <c r="E191" s="25" t="s">
        <v>50</v>
      </c>
      <c r="F191" s="25" t="s">
        <v>1</v>
      </c>
    </row>
    <row r="192" spans="1:6" x14ac:dyDescent="0.2">
      <c r="A192" s="28" t="s">
        <v>517</v>
      </c>
      <c r="B192" s="28" t="s">
        <v>9</v>
      </c>
      <c r="C192" s="27">
        <v>2955.03</v>
      </c>
      <c r="D192" s="25" t="s">
        <v>513</v>
      </c>
      <c r="E192" s="25" t="s">
        <v>50</v>
      </c>
      <c r="F192" s="25" t="s">
        <v>1</v>
      </c>
    </row>
    <row r="193" spans="1:6" x14ac:dyDescent="0.2">
      <c r="A193" s="28" t="s">
        <v>518</v>
      </c>
      <c r="B193" s="28" t="s">
        <v>9</v>
      </c>
      <c r="C193" s="27">
        <v>2709.52</v>
      </c>
      <c r="D193" s="25" t="s">
        <v>513</v>
      </c>
      <c r="E193" s="25" t="s">
        <v>50</v>
      </c>
      <c r="F193" s="25" t="s">
        <v>1</v>
      </c>
    </row>
    <row r="194" spans="1:6" x14ac:dyDescent="0.2">
      <c r="A194" s="28" t="s">
        <v>519</v>
      </c>
      <c r="B194" s="28" t="s">
        <v>9</v>
      </c>
      <c r="C194" s="27">
        <v>2658.27</v>
      </c>
      <c r="D194" s="25" t="s">
        <v>513</v>
      </c>
      <c r="E194" s="25" t="s">
        <v>50</v>
      </c>
      <c r="F194" s="25" t="s">
        <v>1</v>
      </c>
    </row>
    <row r="195" spans="1:6" x14ac:dyDescent="0.2">
      <c r="A195" s="28" t="s">
        <v>520</v>
      </c>
      <c r="B195" s="28" t="s">
        <v>9</v>
      </c>
      <c r="C195" s="27">
        <v>2438.3200000000002</v>
      </c>
      <c r="D195" s="25" t="s">
        <v>513</v>
      </c>
      <c r="E195" s="25" t="s">
        <v>50</v>
      </c>
      <c r="F195" s="25" t="s">
        <v>1</v>
      </c>
    </row>
    <row r="196" spans="1:6" x14ac:dyDescent="0.2">
      <c r="A196" s="28" t="s">
        <v>521</v>
      </c>
      <c r="B196" s="28" t="s">
        <v>9</v>
      </c>
      <c r="C196" s="27">
        <v>2415.54</v>
      </c>
      <c r="D196" s="25" t="s">
        <v>513</v>
      </c>
      <c r="E196" s="25" t="s">
        <v>50</v>
      </c>
      <c r="F196" s="25" t="s">
        <v>1</v>
      </c>
    </row>
    <row r="197" spans="1:6" x14ac:dyDescent="0.2">
      <c r="A197" s="28" t="s">
        <v>522</v>
      </c>
      <c r="B197" s="28" t="s">
        <v>9</v>
      </c>
      <c r="C197" s="27">
        <v>2172.59</v>
      </c>
      <c r="D197" s="25" t="s">
        <v>513</v>
      </c>
      <c r="E197" s="25" t="s">
        <v>50</v>
      </c>
      <c r="F197" s="25" t="s">
        <v>1</v>
      </c>
    </row>
    <row r="198" spans="1:6" x14ac:dyDescent="0.2">
      <c r="A198" s="28" t="s">
        <v>524</v>
      </c>
      <c r="B198" s="28" t="s">
        <v>9</v>
      </c>
      <c r="C198" s="27">
        <v>1697.87</v>
      </c>
      <c r="D198" s="25" t="s">
        <v>513</v>
      </c>
      <c r="E198" s="25" t="s">
        <v>50</v>
      </c>
      <c r="F198" s="25" t="s">
        <v>1</v>
      </c>
    </row>
    <row r="199" spans="1:6" x14ac:dyDescent="0.2">
      <c r="A199" s="28" t="s">
        <v>525</v>
      </c>
      <c r="B199" s="28" t="s">
        <v>9</v>
      </c>
      <c r="C199" s="27">
        <v>1688.44</v>
      </c>
      <c r="D199" s="25" t="s">
        <v>513</v>
      </c>
      <c r="E199" s="25" t="s">
        <v>50</v>
      </c>
      <c r="F199" s="25" t="s">
        <v>1</v>
      </c>
    </row>
    <row r="200" spans="1:6" x14ac:dyDescent="0.2">
      <c r="A200" s="28" t="s">
        <v>526</v>
      </c>
      <c r="B200" s="28" t="s">
        <v>9</v>
      </c>
      <c r="C200" s="27">
        <v>1668.71</v>
      </c>
      <c r="D200" s="25" t="s">
        <v>513</v>
      </c>
      <c r="E200" s="25" t="s">
        <v>50</v>
      </c>
      <c r="F200" s="25" t="s">
        <v>1</v>
      </c>
    </row>
    <row r="201" spans="1:6" x14ac:dyDescent="0.2">
      <c r="A201" s="28" t="s">
        <v>527</v>
      </c>
      <c r="B201" s="28" t="s">
        <v>9</v>
      </c>
      <c r="C201" s="27">
        <v>1591.02</v>
      </c>
      <c r="D201" s="25" t="s">
        <v>513</v>
      </c>
      <c r="E201" s="25" t="s">
        <v>50</v>
      </c>
      <c r="F201" s="25" t="s">
        <v>1</v>
      </c>
    </row>
    <row r="202" spans="1:6" x14ac:dyDescent="0.2">
      <c r="A202" s="28" t="s">
        <v>528</v>
      </c>
      <c r="B202" s="28" t="s">
        <v>9</v>
      </c>
      <c r="C202" s="27">
        <v>1580.54</v>
      </c>
      <c r="D202" s="25" t="s">
        <v>513</v>
      </c>
      <c r="E202" s="25" t="s">
        <v>50</v>
      </c>
      <c r="F202" s="25" t="s">
        <v>1</v>
      </c>
    </row>
    <row r="203" spans="1:6" x14ac:dyDescent="0.2">
      <c r="A203" s="28" t="s">
        <v>529</v>
      </c>
      <c r="B203" s="28" t="s">
        <v>9</v>
      </c>
      <c r="C203" s="27">
        <v>1463.57</v>
      </c>
      <c r="D203" s="25" t="s">
        <v>513</v>
      </c>
      <c r="E203" s="25" t="s">
        <v>50</v>
      </c>
      <c r="F203" s="25" t="s">
        <v>1</v>
      </c>
    </row>
    <row r="204" spans="1:6" x14ac:dyDescent="0.2">
      <c r="A204" s="28" t="s">
        <v>530</v>
      </c>
      <c r="B204" s="28" t="s">
        <v>9</v>
      </c>
      <c r="C204" s="27">
        <v>1338.83</v>
      </c>
      <c r="D204" s="25" t="s">
        <v>513</v>
      </c>
      <c r="E204" s="25" t="s">
        <v>50</v>
      </c>
      <c r="F204" s="25" t="s">
        <v>1</v>
      </c>
    </row>
    <row r="205" spans="1:6" x14ac:dyDescent="0.2">
      <c r="A205" s="28" t="s">
        <v>531</v>
      </c>
      <c r="B205" s="28" t="s">
        <v>9</v>
      </c>
      <c r="C205" s="27">
        <v>1183.8800000000001</v>
      </c>
      <c r="D205" s="25" t="s">
        <v>513</v>
      </c>
      <c r="E205" s="25" t="s">
        <v>50</v>
      </c>
      <c r="F205" s="25" t="s">
        <v>1</v>
      </c>
    </row>
    <row r="206" spans="1:6" x14ac:dyDescent="0.2">
      <c r="A206" s="28" t="s">
        <v>532</v>
      </c>
      <c r="B206" s="28" t="s">
        <v>9</v>
      </c>
      <c r="C206" s="27">
        <v>1156.5</v>
      </c>
      <c r="D206" s="25" t="s">
        <v>513</v>
      </c>
      <c r="E206" s="25" t="s">
        <v>50</v>
      </c>
      <c r="F206" s="25" t="s">
        <v>1</v>
      </c>
    </row>
    <row r="207" spans="1:6" x14ac:dyDescent="0.2">
      <c r="A207" s="28" t="s">
        <v>533</v>
      </c>
      <c r="B207" s="28" t="s">
        <v>9</v>
      </c>
      <c r="C207" s="27">
        <v>1049.57</v>
      </c>
      <c r="D207" s="25" t="s">
        <v>513</v>
      </c>
      <c r="E207" s="25" t="s">
        <v>50</v>
      </c>
      <c r="F207" s="25" t="s">
        <v>1</v>
      </c>
    </row>
    <row r="208" spans="1:6" x14ac:dyDescent="0.2">
      <c r="A208" s="28" t="s">
        <v>534</v>
      </c>
      <c r="B208" s="28" t="s">
        <v>9</v>
      </c>
      <c r="C208" s="27">
        <v>884.85</v>
      </c>
      <c r="D208" s="25" t="s">
        <v>513</v>
      </c>
      <c r="E208" s="25" t="s">
        <v>50</v>
      </c>
      <c r="F208" s="25" t="s">
        <v>1</v>
      </c>
    </row>
    <row r="209" spans="1:6" x14ac:dyDescent="0.2">
      <c r="A209" s="28" t="s">
        <v>535</v>
      </c>
      <c r="B209" s="28" t="s">
        <v>9</v>
      </c>
      <c r="C209" s="27">
        <v>882.96</v>
      </c>
      <c r="D209" s="25" t="s">
        <v>513</v>
      </c>
      <c r="E209" s="25" t="s">
        <v>50</v>
      </c>
      <c r="F209" s="25" t="s">
        <v>1</v>
      </c>
    </row>
    <row r="210" spans="1:6" x14ac:dyDescent="0.2">
      <c r="A210" s="28" t="s">
        <v>536</v>
      </c>
      <c r="B210" s="28" t="s">
        <v>9</v>
      </c>
      <c r="C210" s="27">
        <v>849.85</v>
      </c>
      <c r="D210" s="25" t="s">
        <v>513</v>
      </c>
      <c r="E210" s="25" t="s">
        <v>50</v>
      </c>
      <c r="F210" s="25" t="s">
        <v>1</v>
      </c>
    </row>
    <row r="211" spans="1:6" x14ac:dyDescent="0.2">
      <c r="A211" s="28" t="s">
        <v>537</v>
      </c>
      <c r="B211" s="28" t="s">
        <v>9</v>
      </c>
      <c r="C211" s="27">
        <v>839.12</v>
      </c>
      <c r="D211" s="25" t="s">
        <v>513</v>
      </c>
      <c r="E211" s="25" t="s">
        <v>50</v>
      </c>
      <c r="F211" s="25" t="s">
        <v>1</v>
      </c>
    </row>
    <row r="212" spans="1:6" x14ac:dyDescent="0.2">
      <c r="A212" s="28" t="s">
        <v>538</v>
      </c>
      <c r="B212" s="28" t="s">
        <v>9</v>
      </c>
      <c r="C212" s="27">
        <v>809.36</v>
      </c>
      <c r="D212" s="25" t="s">
        <v>513</v>
      </c>
      <c r="E212" s="25" t="s">
        <v>50</v>
      </c>
      <c r="F212" s="25" t="s">
        <v>1</v>
      </c>
    </row>
    <row r="213" spans="1:6" x14ac:dyDescent="0.2">
      <c r="A213" s="28" t="s">
        <v>539</v>
      </c>
      <c r="B213" s="28" t="s">
        <v>9</v>
      </c>
      <c r="C213" s="27">
        <v>761.32</v>
      </c>
      <c r="D213" s="25" t="s">
        <v>513</v>
      </c>
      <c r="E213" s="25" t="s">
        <v>50</v>
      </c>
      <c r="F213" s="25" t="s">
        <v>1</v>
      </c>
    </row>
    <row r="214" spans="1:6" x14ac:dyDescent="0.2">
      <c r="A214" s="28" t="s">
        <v>541</v>
      </c>
      <c r="B214" s="28" t="s">
        <v>9</v>
      </c>
      <c r="C214" s="27">
        <v>687.6</v>
      </c>
      <c r="D214" s="25" t="s">
        <v>513</v>
      </c>
      <c r="E214" s="25" t="s">
        <v>50</v>
      </c>
      <c r="F214" s="25" t="s">
        <v>1</v>
      </c>
    </row>
    <row r="215" spans="1:6" x14ac:dyDescent="0.2">
      <c r="A215" s="28" t="s">
        <v>542</v>
      </c>
      <c r="B215" s="28" t="s">
        <v>9</v>
      </c>
      <c r="C215" s="27">
        <v>553.59</v>
      </c>
      <c r="D215" s="25" t="s">
        <v>513</v>
      </c>
      <c r="E215" s="25" t="s">
        <v>50</v>
      </c>
      <c r="F215" s="25" t="s">
        <v>1</v>
      </c>
    </row>
    <row r="216" spans="1:6" x14ac:dyDescent="0.2">
      <c r="A216" s="28" t="s">
        <v>545</v>
      </c>
      <c r="B216" s="28" t="s">
        <v>9</v>
      </c>
      <c r="C216" s="27">
        <v>406.99</v>
      </c>
      <c r="D216" s="25" t="s">
        <v>513</v>
      </c>
      <c r="E216" s="25" t="s">
        <v>50</v>
      </c>
      <c r="F216" s="25" t="s">
        <v>1</v>
      </c>
    </row>
    <row r="217" spans="1:6" x14ac:dyDescent="0.2">
      <c r="A217" s="28" t="s">
        <v>546</v>
      </c>
      <c r="B217" s="28" t="s">
        <v>9</v>
      </c>
      <c r="C217" s="27">
        <v>371.66</v>
      </c>
      <c r="D217" s="25" t="s">
        <v>513</v>
      </c>
      <c r="E217" s="25" t="s">
        <v>50</v>
      </c>
      <c r="F217" s="25" t="s">
        <v>1</v>
      </c>
    </row>
    <row r="218" spans="1:6" x14ac:dyDescent="0.2">
      <c r="A218" s="28" t="s">
        <v>547</v>
      </c>
      <c r="B218" s="28" t="s">
        <v>9</v>
      </c>
      <c r="C218" s="27">
        <v>349.74</v>
      </c>
      <c r="D218" s="25" t="s">
        <v>513</v>
      </c>
      <c r="E218" s="25" t="s">
        <v>50</v>
      </c>
      <c r="F218" s="25" t="s">
        <v>1</v>
      </c>
    </row>
    <row r="219" spans="1:6" x14ac:dyDescent="0.2">
      <c r="A219" s="28" t="s">
        <v>548</v>
      </c>
      <c r="B219" s="28" t="s">
        <v>9</v>
      </c>
      <c r="C219" s="27">
        <v>323.69</v>
      </c>
      <c r="D219" s="25" t="s">
        <v>513</v>
      </c>
      <c r="E219" s="25" t="s">
        <v>50</v>
      </c>
      <c r="F219" s="25" t="s">
        <v>1</v>
      </c>
    </row>
    <row r="220" spans="1:6" x14ac:dyDescent="0.2">
      <c r="A220" s="28" t="s">
        <v>549</v>
      </c>
      <c r="B220" s="28" t="s">
        <v>9</v>
      </c>
      <c r="C220" s="27">
        <v>258.98</v>
      </c>
      <c r="D220" s="25" t="s">
        <v>513</v>
      </c>
      <c r="E220" s="25" t="s">
        <v>50</v>
      </c>
      <c r="F220" s="25" t="s">
        <v>1</v>
      </c>
    </row>
    <row r="221" spans="1:6" x14ac:dyDescent="0.2">
      <c r="A221" s="28" t="s">
        <v>550</v>
      </c>
      <c r="B221" s="28" t="s">
        <v>9</v>
      </c>
      <c r="C221" s="27">
        <v>241.68</v>
      </c>
      <c r="D221" s="25" t="s">
        <v>513</v>
      </c>
      <c r="E221" s="25" t="s">
        <v>50</v>
      </c>
      <c r="F221" s="25" t="s">
        <v>1</v>
      </c>
    </row>
    <row r="222" spans="1:6" x14ac:dyDescent="0.2">
      <c r="A222" s="28" t="s">
        <v>555</v>
      </c>
      <c r="B222" s="28" t="s">
        <v>29</v>
      </c>
      <c r="C222" s="27">
        <v>766.6</v>
      </c>
      <c r="D222" s="25" t="s">
        <v>513</v>
      </c>
      <c r="E222" s="25" t="s">
        <v>50</v>
      </c>
      <c r="F222" s="25" t="s">
        <v>1</v>
      </c>
    </row>
    <row r="223" spans="1:6" x14ac:dyDescent="0.2">
      <c r="A223" s="28" t="s">
        <v>556</v>
      </c>
      <c r="B223" s="28" t="s">
        <v>29</v>
      </c>
      <c r="C223" s="27">
        <v>738.71</v>
      </c>
      <c r="D223" s="25" t="s">
        <v>513</v>
      </c>
      <c r="E223" s="25" t="s">
        <v>50</v>
      </c>
      <c r="F223" s="25" t="s">
        <v>1</v>
      </c>
    </row>
    <row r="224" spans="1:6" x14ac:dyDescent="0.2">
      <c r="A224" s="28" t="s">
        <v>557</v>
      </c>
      <c r="B224" s="28" t="s">
        <v>29</v>
      </c>
      <c r="C224" s="27">
        <v>464.84</v>
      </c>
      <c r="D224" s="25" t="s">
        <v>513</v>
      </c>
      <c r="E224" s="25" t="s">
        <v>50</v>
      </c>
      <c r="F224" s="25" t="s">
        <v>1</v>
      </c>
    </row>
    <row r="225" spans="1:6" x14ac:dyDescent="0.2">
      <c r="A225" s="28" t="s">
        <v>558</v>
      </c>
      <c r="B225" s="28" t="s">
        <v>29</v>
      </c>
      <c r="C225" s="27">
        <v>364.05</v>
      </c>
      <c r="D225" s="25" t="s">
        <v>513</v>
      </c>
      <c r="E225" s="25" t="s">
        <v>50</v>
      </c>
      <c r="F225" s="25" t="s">
        <v>1</v>
      </c>
    </row>
    <row r="226" spans="1:6" x14ac:dyDescent="0.2">
      <c r="A226" s="28" t="s">
        <v>559</v>
      </c>
      <c r="B226" s="28" t="s">
        <v>29</v>
      </c>
      <c r="C226" s="27">
        <v>233.38</v>
      </c>
      <c r="D226" s="25" t="s">
        <v>513</v>
      </c>
      <c r="E226" s="25" t="s">
        <v>50</v>
      </c>
      <c r="F226" s="25" t="s">
        <v>1</v>
      </c>
    </row>
    <row r="227" spans="1:6" x14ac:dyDescent="0.2">
      <c r="A227" s="28" t="s">
        <v>560</v>
      </c>
      <c r="B227" s="28" t="s">
        <v>29</v>
      </c>
      <c r="C227" s="27">
        <v>170.83</v>
      </c>
      <c r="D227" s="25" t="s">
        <v>513</v>
      </c>
      <c r="E227" s="25" t="s">
        <v>50</v>
      </c>
      <c r="F227" s="25" t="s">
        <v>1</v>
      </c>
    </row>
    <row r="228" spans="1:6" x14ac:dyDescent="0.2">
      <c r="A228" s="28" t="s">
        <v>561</v>
      </c>
      <c r="B228" s="28" t="s">
        <v>29</v>
      </c>
      <c r="C228" s="27">
        <v>155.9</v>
      </c>
      <c r="D228" s="25" t="s">
        <v>513</v>
      </c>
      <c r="E228" s="25" t="s">
        <v>50</v>
      </c>
      <c r="F228" s="25" t="s">
        <v>1</v>
      </c>
    </row>
    <row r="229" spans="1:6" x14ac:dyDescent="0.2">
      <c r="A229" s="28" t="s">
        <v>562</v>
      </c>
      <c r="B229" s="28" t="s">
        <v>29</v>
      </c>
      <c r="C229" s="27">
        <v>114.22</v>
      </c>
      <c r="D229" s="25" t="s">
        <v>513</v>
      </c>
      <c r="E229" s="25" t="s">
        <v>50</v>
      </c>
      <c r="F229" s="25" t="s">
        <v>1</v>
      </c>
    </row>
    <row r="230" spans="1:6" x14ac:dyDescent="0.2">
      <c r="A230" s="28" t="s">
        <v>563</v>
      </c>
      <c r="B230" s="28" t="s">
        <v>29</v>
      </c>
      <c r="C230" s="27">
        <v>94.96</v>
      </c>
      <c r="D230" s="25" t="s">
        <v>513</v>
      </c>
      <c r="E230" s="25" t="s">
        <v>50</v>
      </c>
      <c r="F230" s="25" t="s">
        <v>1</v>
      </c>
    </row>
    <row r="231" spans="1:6" x14ac:dyDescent="0.2">
      <c r="A231" s="26" t="s">
        <v>570</v>
      </c>
      <c r="B231" s="26" t="s">
        <v>12</v>
      </c>
      <c r="C231" s="27">
        <v>679.57</v>
      </c>
      <c r="D231" s="25" t="s">
        <v>513</v>
      </c>
      <c r="E231" s="25" t="s">
        <v>50</v>
      </c>
      <c r="F231" s="25" t="s">
        <v>1</v>
      </c>
    </row>
    <row r="232" spans="1:6" x14ac:dyDescent="0.2">
      <c r="A232" s="28" t="s">
        <v>581</v>
      </c>
      <c r="B232" s="28" t="s">
        <v>28</v>
      </c>
      <c r="C232" s="27">
        <v>74.42</v>
      </c>
      <c r="D232" s="25" t="s">
        <v>37</v>
      </c>
      <c r="E232" s="25" t="s">
        <v>50</v>
      </c>
      <c r="F232" s="25" t="s">
        <v>1</v>
      </c>
    </row>
    <row r="233" spans="1:6" x14ac:dyDescent="0.2">
      <c r="A233" s="28" t="s">
        <v>582</v>
      </c>
      <c r="B233" s="28" t="s">
        <v>28</v>
      </c>
      <c r="C233" s="27">
        <v>57.59</v>
      </c>
      <c r="D233" s="25" t="s">
        <v>37</v>
      </c>
      <c r="E233" s="25" t="s">
        <v>50</v>
      </c>
      <c r="F233" s="25" t="s">
        <v>1</v>
      </c>
    </row>
    <row r="234" spans="1:6" x14ac:dyDescent="0.2">
      <c r="A234" s="28" t="s">
        <v>583</v>
      </c>
      <c r="B234" s="28" t="s">
        <v>28</v>
      </c>
      <c r="C234" s="27">
        <v>42.41</v>
      </c>
      <c r="D234" s="25" t="s">
        <v>37</v>
      </c>
      <c r="E234" s="25" t="s">
        <v>50</v>
      </c>
      <c r="F234" s="25" t="s">
        <v>1</v>
      </c>
    </row>
    <row r="235" spans="1:6" x14ac:dyDescent="0.2">
      <c r="A235" s="28" t="s">
        <v>585</v>
      </c>
      <c r="B235" s="28" t="s">
        <v>28</v>
      </c>
      <c r="C235" s="27">
        <v>17.82</v>
      </c>
      <c r="D235" s="25" t="s">
        <v>37</v>
      </c>
      <c r="E235" s="25" t="s">
        <v>50</v>
      </c>
      <c r="F235" s="25" t="s">
        <v>1</v>
      </c>
    </row>
    <row r="236" spans="1:6" x14ac:dyDescent="0.2">
      <c r="A236" s="28" t="s">
        <v>586</v>
      </c>
      <c r="B236" s="28" t="s">
        <v>28</v>
      </c>
      <c r="C236" s="27">
        <v>11.22</v>
      </c>
      <c r="D236" s="25" t="s">
        <v>37</v>
      </c>
      <c r="E236" s="25" t="s">
        <v>50</v>
      </c>
      <c r="F236" s="25" t="s">
        <v>1</v>
      </c>
    </row>
    <row r="237" spans="1:6" x14ac:dyDescent="0.2">
      <c r="A237" s="28" t="s">
        <v>587</v>
      </c>
      <c r="B237" s="28" t="s">
        <v>28</v>
      </c>
      <c r="C237" s="27">
        <v>8.42</v>
      </c>
      <c r="D237" s="25" t="s">
        <v>37</v>
      </c>
      <c r="E237" s="25" t="s">
        <v>50</v>
      </c>
      <c r="F237" s="25" t="s">
        <v>1</v>
      </c>
    </row>
    <row r="238" spans="1:6" x14ac:dyDescent="0.2">
      <c r="A238" s="28" t="s">
        <v>588</v>
      </c>
      <c r="B238" s="28" t="s">
        <v>28</v>
      </c>
      <c r="C238" s="27">
        <v>4.46</v>
      </c>
      <c r="D238" s="25" t="s">
        <v>37</v>
      </c>
      <c r="E238" s="25" t="s">
        <v>50</v>
      </c>
      <c r="F238" s="25" t="s">
        <v>1</v>
      </c>
    </row>
    <row r="239" spans="1:6" x14ac:dyDescent="0.2">
      <c r="A239" s="26" t="s">
        <v>592</v>
      </c>
      <c r="B239" s="28" t="s">
        <v>22</v>
      </c>
      <c r="C239" s="27">
        <v>7148.04</v>
      </c>
      <c r="D239" s="25" t="s">
        <v>513</v>
      </c>
      <c r="E239" s="7" t="s">
        <v>50</v>
      </c>
      <c r="F239" s="25" t="s">
        <v>1</v>
      </c>
    </row>
    <row r="240" spans="1:6" x14ac:dyDescent="0.2">
      <c r="A240" s="26" t="s">
        <v>593</v>
      </c>
      <c r="B240" s="28" t="s">
        <v>22</v>
      </c>
      <c r="C240" s="27">
        <v>2244.8200000000002</v>
      </c>
      <c r="D240" s="25" t="s">
        <v>513</v>
      </c>
      <c r="E240" s="7" t="s">
        <v>50</v>
      </c>
      <c r="F240" s="25" t="s">
        <v>1</v>
      </c>
    </row>
    <row r="241" spans="1:6" x14ac:dyDescent="0.2">
      <c r="A241" s="26" t="s">
        <v>594</v>
      </c>
      <c r="B241" s="28" t="s">
        <v>22</v>
      </c>
      <c r="C241" s="27">
        <v>1551.85</v>
      </c>
      <c r="D241" s="25" t="s">
        <v>513</v>
      </c>
      <c r="E241" s="7" t="s">
        <v>50</v>
      </c>
      <c r="F241" s="25" t="s">
        <v>1</v>
      </c>
    </row>
    <row r="242" spans="1:6" x14ac:dyDescent="0.2">
      <c r="A242" s="26" t="s">
        <v>595</v>
      </c>
      <c r="B242" s="28" t="s">
        <v>22</v>
      </c>
      <c r="C242" s="27">
        <v>1413.96</v>
      </c>
      <c r="D242" s="25" t="s">
        <v>513</v>
      </c>
      <c r="E242" s="7" t="s">
        <v>50</v>
      </c>
      <c r="F242" s="25" t="s">
        <v>1</v>
      </c>
    </row>
    <row r="243" spans="1:6" x14ac:dyDescent="0.2">
      <c r="A243" s="26" t="s">
        <v>596</v>
      </c>
      <c r="B243" s="28" t="s">
        <v>22</v>
      </c>
      <c r="C243" s="27">
        <v>1366.71</v>
      </c>
      <c r="D243" s="25" t="s">
        <v>513</v>
      </c>
      <c r="E243" s="7" t="s">
        <v>50</v>
      </c>
      <c r="F243" s="25" t="s">
        <v>1</v>
      </c>
    </row>
    <row r="244" spans="1:6" x14ac:dyDescent="0.2">
      <c r="A244" s="26" t="s">
        <v>597</v>
      </c>
      <c r="B244" s="28" t="s">
        <v>22</v>
      </c>
      <c r="C244" s="27">
        <v>1150.05</v>
      </c>
      <c r="D244" s="25" t="s">
        <v>513</v>
      </c>
      <c r="E244" s="7" t="s">
        <v>50</v>
      </c>
      <c r="F244" s="25" t="s">
        <v>1</v>
      </c>
    </row>
    <row r="245" spans="1:6" x14ac:dyDescent="0.2">
      <c r="A245" s="26" t="s">
        <v>598</v>
      </c>
      <c r="B245" s="28" t="s">
        <v>22</v>
      </c>
      <c r="C245" s="27">
        <v>1034.5999999999999</v>
      </c>
      <c r="D245" s="25" t="s">
        <v>513</v>
      </c>
      <c r="E245" s="7" t="s">
        <v>50</v>
      </c>
      <c r="F245" s="25" t="s">
        <v>1</v>
      </c>
    </row>
    <row r="246" spans="1:6" x14ac:dyDescent="0.2">
      <c r="A246" s="26" t="s">
        <v>599</v>
      </c>
      <c r="B246" s="28" t="s">
        <v>22</v>
      </c>
      <c r="C246" s="27">
        <v>958.4</v>
      </c>
      <c r="D246" s="25" t="s">
        <v>513</v>
      </c>
      <c r="E246" s="7" t="s">
        <v>50</v>
      </c>
      <c r="F246" s="25" t="s">
        <v>1</v>
      </c>
    </row>
    <row r="247" spans="1:6" x14ac:dyDescent="0.2">
      <c r="A247" s="26" t="s">
        <v>600</v>
      </c>
      <c r="B247" s="28" t="s">
        <v>22</v>
      </c>
      <c r="C247" s="27">
        <v>749.89</v>
      </c>
      <c r="D247" s="25" t="s">
        <v>513</v>
      </c>
      <c r="E247" s="7" t="s">
        <v>50</v>
      </c>
      <c r="F247" s="25" t="s">
        <v>1</v>
      </c>
    </row>
    <row r="248" spans="1:6" x14ac:dyDescent="0.2">
      <c r="A248" s="26" t="s">
        <v>601</v>
      </c>
      <c r="B248" s="28" t="s">
        <v>22</v>
      </c>
      <c r="C248" s="27">
        <v>689.28</v>
      </c>
      <c r="D248" s="25" t="s">
        <v>513</v>
      </c>
      <c r="E248" s="7" t="s">
        <v>50</v>
      </c>
      <c r="F248" s="25" t="s">
        <v>1</v>
      </c>
    </row>
    <row r="249" spans="1:6" x14ac:dyDescent="0.2">
      <c r="A249" s="26" t="s">
        <v>603</v>
      </c>
      <c r="B249" s="28" t="s">
        <v>22</v>
      </c>
      <c r="C249" s="27">
        <v>410.28</v>
      </c>
      <c r="D249" s="25" t="s">
        <v>513</v>
      </c>
      <c r="E249" s="7" t="s">
        <v>50</v>
      </c>
      <c r="F249" s="25" t="s">
        <v>1</v>
      </c>
    </row>
    <row r="250" spans="1:6" x14ac:dyDescent="0.2">
      <c r="A250" s="26" t="s">
        <v>604</v>
      </c>
      <c r="B250" s="28" t="s">
        <v>22</v>
      </c>
      <c r="C250" s="27">
        <v>144.97</v>
      </c>
      <c r="D250" s="25" t="s">
        <v>513</v>
      </c>
      <c r="E250" s="7" t="s">
        <v>50</v>
      </c>
      <c r="F250" s="25" t="s">
        <v>1</v>
      </c>
    </row>
    <row r="251" spans="1:6" x14ac:dyDescent="0.2">
      <c r="A251" s="26" t="s">
        <v>605</v>
      </c>
      <c r="B251" s="28" t="s">
        <v>22</v>
      </c>
      <c r="C251" s="27">
        <v>75.42</v>
      </c>
      <c r="D251" s="25" t="s">
        <v>513</v>
      </c>
      <c r="E251" s="7" t="s">
        <v>50</v>
      </c>
      <c r="F251" s="25" t="s">
        <v>1</v>
      </c>
    </row>
    <row r="252" spans="1:6" x14ac:dyDescent="0.2">
      <c r="A252" s="26" t="s">
        <v>612</v>
      </c>
      <c r="B252" s="26" t="s">
        <v>10</v>
      </c>
      <c r="C252" s="27">
        <v>3821.35</v>
      </c>
      <c r="D252" s="25" t="s">
        <v>513</v>
      </c>
      <c r="E252" s="25" t="s">
        <v>50</v>
      </c>
      <c r="F252" s="25" t="s">
        <v>1</v>
      </c>
    </row>
    <row r="253" spans="1:6" x14ac:dyDescent="0.2">
      <c r="A253" s="26" t="s">
        <v>613</v>
      </c>
      <c r="B253" s="26" t="s">
        <v>10</v>
      </c>
      <c r="C253" s="27">
        <v>2397.7199999999998</v>
      </c>
      <c r="D253" s="25" t="s">
        <v>513</v>
      </c>
      <c r="E253" s="25" t="s">
        <v>50</v>
      </c>
      <c r="F253" s="25" t="s">
        <v>1</v>
      </c>
    </row>
    <row r="254" spans="1:6" x14ac:dyDescent="0.2">
      <c r="A254" s="26" t="s">
        <v>614</v>
      </c>
      <c r="B254" s="26" t="s">
        <v>10</v>
      </c>
      <c r="C254" s="27">
        <v>1522.53</v>
      </c>
      <c r="D254" s="25" t="s">
        <v>513</v>
      </c>
      <c r="E254" s="25" t="s">
        <v>50</v>
      </c>
      <c r="F254" s="25" t="s">
        <v>1</v>
      </c>
    </row>
    <row r="255" spans="1:6" x14ac:dyDescent="0.2">
      <c r="A255" s="26" t="s">
        <v>615</v>
      </c>
      <c r="B255" s="26" t="s">
        <v>10</v>
      </c>
      <c r="C255" s="27">
        <v>910.24</v>
      </c>
      <c r="D255" s="25" t="s">
        <v>513</v>
      </c>
      <c r="E255" s="25" t="s">
        <v>50</v>
      </c>
      <c r="F255" s="25" t="s">
        <v>1</v>
      </c>
    </row>
    <row r="256" spans="1:6" x14ac:dyDescent="0.2">
      <c r="A256" s="26" t="s">
        <v>616</v>
      </c>
      <c r="B256" s="26" t="s">
        <v>10</v>
      </c>
      <c r="C256" s="27">
        <v>816.04</v>
      </c>
      <c r="D256" s="25" t="s">
        <v>513</v>
      </c>
      <c r="E256" s="25" t="s">
        <v>50</v>
      </c>
      <c r="F256" s="25" t="s">
        <v>1</v>
      </c>
    </row>
    <row r="257" spans="1:6" x14ac:dyDescent="0.2">
      <c r="A257" s="26" t="s">
        <v>617</v>
      </c>
      <c r="B257" s="26" t="s">
        <v>10</v>
      </c>
      <c r="C257" s="27">
        <v>812.93</v>
      </c>
      <c r="D257" s="25" t="s">
        <v>513</v>
      </c>
      <c r="E257" s="25" t="s">
        <v>50</v>
      </c>
      <c r="F257" s="25" t="s">
        <v>1</v>
      </c>
    </row>
    <row r="258" spans="1:6" x14ac:dyDescent="0.2">
      <c r="A258" s="26" t="s">
        <v>620</v>
      </c>
      <c r="B258" s="26" t="s">
        <v>10</v>
      </c>
      <c r="C258" s="27">
        <v>635.04</v>
      </c>
      <c r="D258" s="25" t="s">
        <v>513</v>
      </c>
      <c r="E258" s="25" t="s">
        <v>50</v>
      </c>
      <c r="F258" s="25" t="s">
        <v>1</v>
      </c>
    </row>
    <row r="259" spans="1:6" x14ac:dyDescent="0.2">
      <c r="A259" s="26" t="s">
        <v>621</v>
      </c>
      <c r="B259" s="26" t="s">
        <v>10</v>
      </c>
      <c r="C259" s="27">
        <v>500.75</v>
      </c>
      <c r="D259" s="25" t="s">
        <v>513</v>
      </c>
      <c r="E259" s="25" t="s">
        <v>50</v>
      </c>
      <c r="F259" s="25" t="s">
        <v>1</v>
      </c>
    </row>
    <row r="260" spans="1:6" x14ac:dyDescent="0.2">
      <c r="A260" s="26" t="s">
        <v>622</v>
      </c>
      <c r="B260" s="26" t="s">
        <v>10</v>
      </c>
      <c r="C260" s="27">
        <v>419.48</v>
      </c>
      <c r="D260" s="25" t="s">
        <v>513</v>
      </c>
      <c r="E260" s="25" t="s">
        <v>50</v>
      </c>
      <c r="F260" s="25" t="s">
        <v>1</v>
      </c>
    </row>
    <row r="261" spans="1:6" x14ac:dyDescent="0.2">
      <c r="A261" s="26" t="s">
        <v>623</v>
      </c>
      <c r="B261" s="26" t="s">
        <v>10</v>
      </c>
      <c r="C261" s="27">
        <v>251.16</v>
      </c>
      <c r="D261" s="25" t="s">
        <v>513</v>
      </c>
      <c r="E261" s="25" t="s">
        <v>50</v>
      </c>
      <c r="F261" s="25" t="s">
        <v>1</v>
      </c>
    </row>
    <row r="262" spans="1:6" x14ac:dyDescent="0.2">
      <c r="A262" s="26" t="s">
        <v>624</v>
      </c>
      <c r="B262" s="26" t="s">
        <v>10</v>
      </c>
      <c r="C262" s="27">
        <v>207.18</v>
      </c>
      <c r="D262" s="25" t="s">
        <v>513</v>
      </c>
      <c r="E262" s="25" t="s">
        <v>50</v>
      </c>
      <c r="F262" s="25" t="s">
        <v>1</v>
      </c>
    </row>
    <row r="263" spans="1:6" x14ac:dyDescent="0.2">
      <c r="A263" s="26" t="s">
        <v>634</v>
      </c>
      <c r="B263" s="26" t="s">
        <v>21</v>
      </c>
      <c r="C263" s="27">
        <v>27262.66</v>
      </c>
      <c r="D263" s="25" t="s">
        <v>37</v>
      </c>
      <c r="E263" s="7" t="s">
        <v>50</v>
      </c>
      <c r="F263" s="25" t="s">
        <v>1</v>
      </c>
    </row>
    <row r="264" spans="1:6" x14ac:dyDescent="0.2">
      <c r="A264" s="26" t="s">
        <v>635</v>
      </c>
      <c r="B264" s="26" t="s">
        <v>21</v>
      </c>
      <c r="C264" s="27">
        <v>1384.2</v>
      </c>
      <c r="D264" s="25" t="s">
        <v>37</v>
      </c>
      <c r="E264" s="7" t="s">
        <v>50</v>
      </c>
      <c r="F264" s="25" t="s">
        <v>1</v>
      </c>
    </row>
    <row r="265" spans="1:6" x14ac:dyDescent="0.2">
      <c r="A265" s="26" t="s">
        <v>636</v>
      </c>
      <c r="B265" s="26" t="s">
        <v>21</v>
      </c>
      <c r="C265" s="27">
        <v>1196.73</v>
      </c>
      <c r="D265" s="25" t="s">
        <v>37</v>
      </c>
      <c r="E265" s="7" t="s">
        <v>50</v>
      </c>
      <c r="F265" s="25" t="s">
        <v>1</v>
      </c>
    </row>
    <row r="266" spans="1:6" x14ac:dyDescent="0.2">
      <c r="A266" s="26" t="s">
        <v>637</v>
      </c>
      <c r="B266" s="26" t="s">
        <v>21</v>
      </c>
      <c r="C266" s="27">
        <v>509.46</v>
      </c>
      <c r="D266" s="25" t="s">
        <v>37</v>
      </c>
      <c r="E266" s="7" t="s">
        <v>50</v>
      </c>
      <c r="F266" s="25" t="s">
        <v>1</v>
      </c>
    </row>
    <row r="267" spans="1:6" x14ac:dyDescent="0.2">
      <c r="A267" s="26" t="s">
        <v>638</v>
      </c>
      <c r="B267" s="26" t="s">
        <v>21</v>
      </c>
      <c r="C267" s="27">
        <v>476.7</v>
      </c>
      <c r="D267" s="25" t="s">
        <v>37</v>
      </c>
      <c r="E267" s="7" t="s">
        <v>50</v>
      </c>
      <c r="F267" s="25" t="s">
        <v>1</v>
      </c>
    </row>
    <row r="268" spans="1:6" x14ac:dyDescent="0.2">
      <c r="A268" s="26" t="s">
        <v>639</v>
      </c>
      <c r="B268" s="26" t="s">
        <v>21</v>
      </c>
      <c r="C268" s="27">
        <v>300.64999999999998</v>
      </c>
      <c r="D268" s="25" t="s">
        <v>37</v>
      </c>
      <c r="E268" s="7" t="s">
        <v>50</v>
      </c>
      <c r="F268" s="25" t="s">
        <v>1</v>
      </c>
    </row>
    <row r="269" spans="1:6" x14ac:dyDescent="0.2">
      <c r="A269" s="26" t="s">
        <v>640</v>
      </c>
      <c r="B269" s="26" t="s">
        <v>21</v>
      </c>
      <c r="C269" s="27">
        <v>211.85</v>
      </c>
      <c r="D269" s="25" t="s">
        <v>37</v>
      </c>
      <c r="E269" s="7" t="s">
        <v>50</v>
      </c>
      <c r="F269" s="25" t="s">
        <v>1</v>
      </c>
    </row>
    <row r="270" spans="1:6" x14ac:dyDescent="0.2">
      <c r="A270" s="26" t="s">
        <v>642</v>
      </c>
      <c r="B270" s="26" t="s">
        <v>21</v>
      </c>
      <c r="C270" s="27">
        <v>112.89</v>
      </c>
      <c r="D270" s="25" t="s">
        <v>37</v>
      </c>
      <c r="E270" s="7" t="s">
        <v>50</v>
      </c>
      <c r="F270" s="25" t="s">
        <v>1</v>
      </c>
    </row>
    <row r="271" spans="1:6" x14ac:dyDescent="0.2">
      <c r="A271" s="26" t="s">
        <v>644</v>
      </c>
      <c r="B271" s="26" t="s">
        <v>21</v>
      </c>
      <c r="C271" s="27">
        <v>104.07</v>
      </c>
      <c r="D271" s="25" t="s">
        <v>37</v>
      </c>
      <c r="E271" s="7" t="s">
        <v>50</v>
      </c>
      <c r="F271" s="25" t="s">
        <v>1</v>
      </c>
    </row>
    <row r="272" spans="1:6" x14ac:dyDescent="0.2">
      <c r="A272" s="26" t="s">
        <v>646</v>
      </c>
      <c r="B272" s="26" t="s">
        <v>21</v>
      </c>
      <c r="C272" s="27">
        <v>37</v>
      </c>
      <c r="D272" s="25" t="s">
        <v>37</v>
      </c>
      <c r="E272" s="7" t="s">
        <v>50</v>
      </c>
      <c r="F272" s="25" t="s">
        <v>1</v>
      </c>
    </row>
    <row r="273" spans="1:6" x14ac:dyDescent="0.2">
      <c r="A273" s="26" t="s">
        <v>652</v>
      </c>
      <c r="B273" s="26" t="s">
        <v>30</v>
      </c>
      <c r="C273" s="27">
        <v>1131.95</v>
      </c>
      <c r="D273" s="25" t="s">
        <v>513</v>
      </c>
      <c r="E273" s="25" t="s">
        <v>57</v>
      </c>
      <c r="F273" s="25" t="s">
        <v>1</v>
      </c>
    </row>
    <row r="274" spans="1:6" x14ac:dyDescent="0.2">
      <c r="A274" s="26" t="s">
        <v>653</v>
      </c>
      <c r="B274" s="26" t="s">
        <v>30</v>
      </c>
      <c r="C274" s="27">
        <v>373.75</v>
      </c>
      <c r="D274" s="25" t="s">
        <v>513</v>
      </c>
      <c r="E274" s="25" t="s">
        <v>57</v>
      </c>
      <c r="F274" s="25" t="s">
        <v>1</v>
      </c>
    </row>
    <row r="275" spans="1:6" x14ac:dyDescent="0.2">
      <c r="A275" s="26" t="s">
        <v>654</v>
      </c>
      <c r="B275" s="26" t="s">
        <v>30</v>
      </c>
      <c r="C275" s="27">
        <v>326.38</v>
      </c>
      <c r="D275" s="25" t="s">
        <v>513</v>
      </c>
      <c r="E275" s="25" t="s">
        <v>57</v>
      </c>
      <c r="F275" s="25" t="s">
        <v>1</v>
      </c>
    </row>
    <row r="276" spans="1:6" x14ac:dyDescent="0.2">
      <c r="A276" s="26" t="s">
        <v>655</v>
      </c>
      <c r="B276" s="26" t="s">
        <v>30</v>
      </c>
      <c r="C276" s="27">
        <v>273.42</v>
      </c>
      <c r="D276" s="25" t="s">
        <v>513</v>
      </c>
      <c r="E276" s="25" t="s">
        <v>57</v>
      </c>
      <c r="F276" s="25" t="s">
        <v>1</v>
      </c>
    </row>
    <row r="277" spans="1:6" x14ac:dyDescent="0.2">
      <c r="A277" s="28" t="s">
        <v>662</v>
      </c>
      <c r="B277" s="26" t="s">
        <v>663</v>
      </c>
      <c r="C277" s="27">
        <v>31.54</v>
      </c>
      <c r="D277" s="25" t="s">
        <v>37</v>
      </c>
      <c r="E277" s="25" t="s">
        <v>57</v>
      </c>
      <c r="F277" s="25" t="s">
        <v>1</v>
      </c>
    </row>
    <row r="278" spans="1:6" x14ac:dyDescent="0.2">
      <c r="A278" s="28" t="s">
        <v>670</v>
      </c>
      <c r="B278" s="26" t="s">
        <v>6</v>
      </c>
      <c r="C278" s="27">
        <v>1608.27</v>
      </c>
      <c r="D278" s="25" t="s">
        <v>513</v>
      </c>
      <c r="E278" s="25" t="s">
        <v>50</v>
      </c>
      <c r="F278" s="25" t="s">
        <v>1</v>
      </c>
    </row>
    <row r="279" spans="1:6" x14ac:dyDescent="0.2">
      <c r="A279" s="28" t="s">
        <v>671</v>
      </c>
      <c r="B279" s="26" t="s">
        <v>6</v>
      </c>
      <c r="C279" s="27">
        <v>1525.14</v>
      </c>
      <c r="D279" s="25" t="s">
        <v>513</v>
      </c>
      <c r="E279" s="25" t="s">
        <v>50</v>
      </c>
      <c r="F279" s="25" t="s">
        <v>1</v>
      </c>
    </row>
    <row r="280" spans="1:6" x14ac:dyDescent="0.2">
      <c r="A280" s="28" t="s">
        <v>672</v>
      </c>
      <c r="B280" s="26" t="s">
        <v>6</v>
      </c>
      <c r="C280" s="27">
        <v>1466.67</v>
      </c>
      <c r="D280" s="25" t="s">
        <v>513</v>
      </c>
      <c r="E280" s="25" t="s">
        <v>50</v>
      </c>
      <c r="F280" s="25" t="s">
        <v>1</v>
      </c>
    </row>
    <row r="281" spans="1:6" x14ac:dyDescent="0.2">
      <c r="A281" s="28" t="s">
        <v>673</v>
      </c>
      <c r="B281" s="26" t="s">
        <v>6</v>
      </c>
      <c r="C281" s="27">
        <v>1438.81</v>
      </c>
      <c r="D281" s="25" t="s">
        <v>513</v>
      </c>
      <c r="E281" s="25" t="s">
        <v>50</v>
      </c>
      <c r="F281" s="25" t="s">
        <v>1</v>
      </c>
    </row>
    <row r="282" spans="1:6" x14ac:dyDescent="0.2">
      <c r="A282" s="28" t="s">
        <v>674</v>
      </c>
      <c r="B282" s="26" t="s">
        <v>6</v>
      </c>
      <c r="C282" s="27">
        <v>1356.07</v>
      </c>
      <c r="D282" s="25" t="s">
        <v>513</v>
      </c>
      <c r="E282" s="25" t="s">
        <v>50</v>
      </c>
      <c r="F282" s="25" t="s">
        <v>1</v>
      </c>
    </row>
    <row r="283" spans="1:6" x14ac:dyDescent="0.2">
      <c r="A283" s="28" t="s">
        <v>675</v>
      </c>
      <c r="B283" s="26" t="s">
        <v>6</v>
      </c>
      <c r="C283" s="27">
        <v>1301.4000000000001</v>
      </c>
      <c r="D283" s="25" t="s">
        <v>513</v>
      </c>
      <c r="E283" s="25" t="s">
        <v>50</v>
      </c>
      <c r="F283" s="25" t="s">
        <v>1</v>
      </c>
    </row>
    <row r="284" spans="1:6" x14ac:dyDescent="0.2">
      <c r="A284" s="28" t="s">
        <v>676</v>
      </c>
      <c r="B284" s="26" t="s">
        <v>6</v>
      </c>
      <c r="C284" s="27">
        <v>1030.5899999999999</v>
      </c>
      <c r="D284" s="25" t="s">
        <v>513</v>
      </c>
      <c r="E284" s="25" t="s">
        <v>50</v>
      </c>
      <c r="F284" s="25" t="s">
        <v>1</v>
      </c>
    </row>
    <row r="285" spans="1:6" x14ac:dyDescent="0.2">
      <c r="A285" s="28" t="s">
        <v>677</v>
      </c>
      <c r="B285" s="26" t="s">
        <v>6</v>
      </c>
      <c r="C285" s="27">
        <v>984.51</v>
      </c>
      <c r="D285" s="25" t="s">
        <v>513</v>
      </c>
      <c r="E285" s="25" t="s">
        <v>50</v>
      </c>
      <c r="F285" s="25" t="s">
        <v>1</v>
      </c>
    </row>
    <row r="286" spans="1:6" x14ac:dyDescent="0.2">
      <c r="A286" s="28" t="s">
        <v>678</v>
      </c>
      <c r="B286" s="26" t="s">
        <v>6</v>
      </c>
      <c r="C286" s="27">
        <v>832.04</v>
      </c>
      <c r="D286" s="25" t="s">
        <v>513</v>
      </c>
      <c r="E286" s="25" t="s">
        <v>50</v>
      </c>
      <c r="F286" s="25" t="s">
        <v>1</v>
      </c>
    </row>
    <row r="287" spans="1:6" x14ac:dyDescent="0.2">
      <c r="A287" s="28" t="s">
        <v>679</v>
      </c>
      <c r="B287" s="26" t="s">
        <v>6</v>
      </c>
      <c r="C287" s="27">
        <v>831.24</v>
      </c>
      <c r="D287" s="25" t="s">
        <v>513</v>
      </c>
      <c r="E287" s="25" t="s">
        <v>50</v>
      </c>
      <c r="F287" s="25" t="s">
        <v>1</v>
      </c>
    </row>
    <row r="288" spans="1:6" x14ac:dyDescent="0.2">
      <c r="A288" s="28" t="s">
        <v>680</v>
      </c>
      <c r="B288" s="26" t="s">
        <v>6</v>
      </c>
      <c r="C288" s="27">
        <v>718.5</v>
      </c>
      <c r="D288" s="25" t="s">
        <v>513</v>
      </c>
      <c r="E288" s="25" t="s">
        <v>50</v>
      </c>
      <c r="F288" s="25" t="s">
        <v>1</v>
      </c>
    </row>
    <row r="289" spans="1:6" x14ac:dyDescent="0.2">
      <c r="A289" s="28" t="s">
        <v>681</v>
      </c>
      <c r="B289" s="26" t="s">
        <v>6</v>
      </c>
      <c r="C289" s="27">
        <v>674.59</v>
      </c>
      <c r="D289" s="25" t="s">
        <v>513</v>
      </c>
      <c r="E289" s="25" t="s">
        <v>50</v>
      </c>
      <c r="F289" s="25" t="s">
        <v>1</v>
      </c>
    </row>
    <row r="290" spans="1:6" x14ac:dyDescent="0.2">
      <c r="A290" s="28" t="s">
        <v>682</v>
      </c>
      <c r="B290" s="26" t="s">
        <v>6</v>
      </c>
      <c r="C290" s="27">
        <v>593.39</v>
      </c>
      <c r="D290" s="25" t="s">
        <v>513</v>
      </c>
      <c r="E290" s="25" t="s">
        <v>50</v>
      </c>
      <c r="F290" s="25" t="s">
        <v>1</v>
      </c>
    </row>
    <row r="291" spans="1:6" x14ac:dyDescent="0.2">
      <c r="A291" s="28" t="s">
        <v>683</v>
      </c>
      <c r="B291" s="26" t="s">
        <v>6</v>
      </c>
      <c r="C291" s="27">
        <v>516.02</v>
      </c>
      <c r="D291" s="25" t="s">
        <v>513</v>
      </c>
      <c r="E291" s="25" t="s">
        <v>50</v>
      </c>
      <c r="F291" s="25" t="s">
        <v>1</v>
      </c>
    </row>
    <row r="292" spans="1:6" x14ac:dyDescent="0.2">
      <c r="A292" s="28" t="s">
        <v>684</v>
      </c>
      <c r="B292" s="26" t="s">
        <v>6</v>
      </c>
      <c r="C292" s="27">
        <v>466.96</v>
      </c>
      <c r="D292" s="25" t="s">
        <v>513</v>
      </c>
      <c r="E292" s="25" t="s">
        <v>50</v>
      </c>
      <c r="F292" s="25" t="s">
        <v>1</v>
      </c>
    </row>
    <row r="293" spans="1:6" x14ac:dyDescent="0.2">
      <c r="A293" s="28" t="s">
        <v>685</v>
      </c>
      <c r="B293" s="26" t="s">
        <v>6</v>
      </c>
      <c r="C293" s="27">
        <v>430.29</v>
      </c>
      <c r="D293" s="25" t="s">
        <v>513</v>
      </c>
      <c r="E293" s="25" t="s">
        <v>50</v>
      </c>
      <c r="F293" s="25" t="s">
        <v>1</v>
      </c>
    </row>
    <row r="294" spans="1:6" x14ac:dyDescent="0.2">
      <c r="A294" s="28" t="s">
        <v>686</v>
      </c>
      <c r="B294" s="26" t="s">
        <v>6</v>
      </c>
      <c r="C294" s="27">
        <v>397.49</v>
      </c>
      <c r="D294" s="25" t="s">
        <v>513</v>
      </c>
      <c r="E294" s="25" t="s">
        <v>50</v>
      </c>
      <c r="F294" s="25" t="s">
        <v>1</v>
      </c>
    </row>
    <row r="295" spans="1:6" x14ac:dyDescent="0.2">
      <c r="A295" s="28" t="s">
        <v>687</v>
      </c>
      <c r="B295" s="26" t="s">
        <v>6</v>
      </c>
      <c r="C295" s="27">
        <v>367.35</v>
      </c>
      <c r="D295" s="25" t="s">
        <v>513</v>
      </c>
      <c r="E295" s="25" t="s">
        <v>50</v>
      </c>
      <c r="F295" s="25" t="s">
        <v>1</v>
      </c>
    </row>
    <row r="296" spans="1:6" x14ac:dyDescent="0.2">
      <c r="A296" s="28" t="s">
        <v>688</v>
      </c>
      <c r="B296" s="26" t="s">
        <v>6</v>
      </c>
      <c r="C296" s="27">
        <v>357.97</v>
      </c>
      <c r="D296" s="25" t="s">
        <v>513</v>
      </c>
      <c r="E296" s="25" t="s">
        <v>50</v>
      </c>
      <c r="F296" s="25" t="s">
        <v>1</v>
      </c>
    </row>
    <row r="297" spans="1:6" x14ac:dyDescent="0.2">
      <c r="A297" s="28" t="s">
        <v>689</v>
      </c>
      <c r="B297" s="26" t="s">
        <v>6</v>
      </c>
      <c r="C297" s="27">
        <v>331.1</v>
      </c>
      <c r="D297" s="25" t="s">
        <v>513</v>
      </c>
      <c r="E297" s="25" t="s">
        <v>50</v>
      </c>
      <c r="F297" s="25" t="s">
        <v>1</v>
      </c>
    </row>
    <row r="298" spans="1:6" x14ac:dyDescent="0.2">
      <c r="A298" s="28" t="s">
        <v>690</v>
      </c>
      <c r="B298" s="26" t="s">
        <v>6</v>
      </c>
      <c r="C298" s="27">
        <v>291.87</v>
      </c>
      <c r="D298" s="25" t="s">
        <v>513</v>
      </c>
      <c r="E298" s="25" t="s">
        <v>50</v>
      </c>
      <c r="F298" s="25" t="s">
        <v>1</v>
      </c>
    </row>
    <row r="299" spans="1:6" x14ac:dyDescent="0.2">
      <c r="A299" s="28" t="s">
        <v>691</v>
      </c>
      <c r="B299" s="26" t="s">
        <v>6</v>
      </c>
      <c r="C299" s="27">
        <v>202.1</v>
      </c>
      <c r="D299" s="25" t="s">
        <v>513</v>
      </c>
      <c r="E299" s="25" t="s">
        <v>50</v>
      </c>
      <c r="F299" s="25" t="s">
        <v>1</v>
      </c>
    </row>
    <row r="300" spans="1:6" x14ac:dyDescent="0.2">
      <c r="A300" s="28" t="s">
        <v>693</v>
      </c>
      <c r="B300" s="26" t="s">
        <v>6</v>
      </c>
      <c r="C300" s="27">
        <v>111.52</v>
      </c>
      <c r="D300" s="25" t="s">
        <v>513</v>
      </c>
      <c r="E300" s="25" t="s">
        <v>50</v>
      </c>
      <c r="F300" s="25" t="s">
        <v>1</v>
      </c>
    </row>
    <row r="301" spans="1:6" x14ac:dyDescent="0.2">
      <c r="A301" s="28" t="s">
        <v>694</v>
      </c>
      <c r="B301" s="26" t="s">
        <v>6</v>
      </c>
      <c r="C301" s="27">
        <v>97.94</v>
      </c>
      <c r="D301" s="25" t="s">
        <v>513</v>
      </c>
      <c r="E301" s="25" t="s">
        <v>50</v>
      </c>
      <c r="F301" s="25" t="s">
        <v>1</v>
      </c>
    </row>
    <row r="302" spans="1:6" x14ac:dyDescent="0.2">
      <c r="A302" s="28" t="s">
        <v>695</v>
      </c>
      <c r="B302" s="26" t="s">
        <v>6</v>
      </c>
      <c r="C302" s="27">
        <v>87.97</v>
      </c>
      <c r="D302" s="25" t="s">
        <v>513</v>
      </c>
      <c r="E302" s="25" t="s">
        <v>50</v>
      </c>
      <c r="F302" s="25" t="s">
        <v>1</v>
      </c>
    </row>
    <row r="303" spans="1:6" x14ac:dyDescent="0.2">
      <c r="A303" s="28" t="s">
        <v>696</v>
      </c>
      <c r="B303" s="26" t="s">
        <v>6</v>
      </c>
      <c r="C303" s="27">
        <v>85.31</v>
      </c>
      <c r="D303" s="25" t="s">
        <v>513</v>
      </c>
      <c r="E303" s="25" t="s">
        <v>50</v>
      </c>
      <c r="F303" s="25" t="s">
        <v>1</v>
      </c>
    </row>
    <row r="304" spans="1:6" x14ac:dyDescent="0.2">
      <c r="A304" s="28" t="s">
        <v>698</v>
      </c>
      <c r="B304" s="26" t="s">
        <v>6</v>
      </c>
      <c r="C304" s="27">
        <v>65.349999999999994</v>
      </c>
      <c r="D304" s="25" t="s">
        <v>513</v>
      </c>
      <c r="E304" s="25" t="s">
        <v>50</v>
      </c>
      <c r="F304" s="25" t="s">
        <v>1</v>
      </c>
    </row>
    <row r="305" spans="1:6" x14ac:dyDescent="0.2">
      <c r="A305" s="28" t="s">
        <v>700</v>
      </c>
      <c r="B305" s="26" t="s">
        <v>6</v>
      </c>
      <c r="C305" s="27">
        <v>35.32</v>
      </c>
      <c r="D305" s="25" t="s">
        <v>513</v>
      </c>
      <c r="E305" s="25" t="s">
        <v>50</v>
      </c>
      <c r="F305" s="25" t="s">
        <v>1</v>
      </c>
    </row>
    <row r="306" spans="1:6" x14ac:dyDescent="0.2">
      <c r="A306" s="28" t="s">
        <v>704</v>
      </c>
      <c r="B306" s="26" t="s">
        <v>6</v>
      </c>
      <c r="C306" s="27">
        <v>3.98</v>
      </c>
      <c r="D306" s="25" t="s">
        <v>513</v>
      </c>
      <c r="E306" s="25" t="s">
        <v>50</v>
      </c>
      <c r="F306" s="25" t="s">
        <v>1</v>
      </c>
    </row>
    <row r="307" spans="1:6" x14ac:dyDescent="0.2">
      <c r="A307" s="28" t="s">
        <v>709</v>
      </c>
      <c r="B307" s="26" t="s">
        <v>6</v>
      </c>
      <c r="C307" s="27">
        <v>1.31</v>
      </c>
      <c r="D307" s="25" t="s">
        <v>513</v>
      </c>
      <c r="E307" s="25" t="s">
        <v>50</v>
      </c>
      <c r="F307" s="25" t="s">
        <v>1</v>
      </c>
    </row>
    <row r="308" spans="1:6" x14ac:dyDescent="0.2">
      <c r="A308" s="28" t="s">
        <v>714</v>
      </c>
      <c r="B308" s="26" t="s">
        <v>4</v>
      </c>
      <c r="C308" s="27">
        <v>1502.56</v>
      </c>
      <c r="D308" s="25" t="s">
        <v>513</v>
      </c>
      <c r="E308" s="25" t="s">
        <v>50</v>
      </c>
      <c r="F308" s="25" t="s">
        <v>1</v>
      </c>
    </row>
    <row r="309" spans="1:6" x14ac:dyDescent="0.2">
      <c r="A309" s="28" t="s">
        <v>715</v>
      </c>
      <c r="B309" s="26" t="s">
        <v>4</v>
      </c>
      <c r="C309" s="27">
        <v>1075.27</v>
      </c>
      <c r="D309" s="25" t="s">
        <v>513</v>
      </c>
      <c r="E309" s="25" t="s">
        <v>50</v>
      </c>
      <c r="F309" s="25" t="s">
        <v>1</v>
      </c>
    </row>
    <row r="310" spans="1:6" x14ac:dyDescent="0.2">
      <c r="A310" s="28" t="s">
        <v>716</v>
      </c>
      <c r="B310" s="26" t="s">
        <v>4</v>
      </c>
      <c r="C310" s="27">
        <v>955.47</v>
      </c>
      <c r="D310" s="25" t="s">
        <v>513</v>
      </c>
      <c r="E310" s="25" t="s">
        <v>50</v>
      </c>
      <c r="F310" s="25" t="s">
        <v>1</v>
      </c>
    </row>
    <row r="311" spans="1:6" x14ac:dyDescent="0.2">
      <c r="A311" s="28" t="s">
        <v>717</v>
      </c>
      <c r="B311" s="26" t="s">
        <v>4</v>
      </c>
      <c r="C311" s="27">
        <v>945.72</v>
      </c>
      <c r="D311" s="25" t="s">
        <v>513</v>
      </c>
      <c r="E311" s="25" t="s">
        <v>50</v>
      </c>
      <c r="F311" s="25" t="s">
        <v>1</v>
      </c>
    </row>
    <row r="312" spans="1:6" x14ac:dyDescent="0.2">
      <c r="A312" s="28" t="s">
        <v>718</v>
      </c>
      <c r="B312" s="26" t="s">
        <v>4</v>
      </c>
      <c r="C312" s="27">
        <v>746.29</v>
      </c>
      <c r="D312" s="25" t="s">
        <v>513</v>
      </c>
      <c r="E312" s="25" t="s">
        <v>50</v>
      </c>
      <c r="F312" s="25" t="s">
        <v>1</v>
      </c>
    </row>
    <row r="313" spans="1:6" x14ac:dyDescent="0.2">
      <c r="A313" s="28" t="s">
        <v>719</v>
      </c>
      <c r="B313" s="26" t="s">
        <v>4</v>
      </c>
      <c r="C313" s="27">
        <v>661.22</v>
      </c>
      <c r="D313" s="25" t="s">
        <v>513</v>
      </c>
      <c r="E313" s="25" t="s">
        <v>50</v>
      </c>
      <c r="F313" s="25" t="s">
        <v>1</v>
      </c>
    </row>
    <row r="314" spans="1:6" x14ac:dyDescent="0.2">
      <c r="A314" s="28" t="s">
        <v>720</v>
      </c>
      <c r="B314" s="26" t="s">
        <v>4</v>
      </c>
      <c r="C314" s="27">
        <v>618.65</v>
      </c>
      <c r="D314" s="25" t="s">
        <v>513</v>
      </c>
      <c r="E314" s="25" t="s">
        <v>50</v>
      </c>
      <c r="F314" s="25" t="s">
        <v>1</v>
      </c>
    </row>
    <row r="315" spans="1:6" x14ac:dyDescent="0.2">
      <c r="A315" s="28" t="s">
        <v>721</v>
      </c>
      <c r="B315" s="26" t="s">
        <v>4</v>
      </c>
      <c r="C315" s="27">
        <v>574.42999999999995</v>
      </c>
      <c r="D315" s="25" t="s">
        <v>513</v>
      </c>
      <c r="E315" s="25" t="s">
        <v>50</v>
      </c>
      <c r="F315" s="25" t="s">
        <v>1</v>
      </c>
    </row>
    <row r="316" spans="1:6" x14ac:dyDescent="0.2">
      <c r="A316" s="26" t="s">
        <v>722</v>
      </c>
      <c r="B316" s="26" t="s">
        <v>4</v>
      </c>
      <c r="C316" s="27">
        <v>540.91999999999996</v>
      </c>
      <c r="D316" s="25" t="s">
        <v>513</v>
      </c>
      <c r="E316" s="25" t="s">
        <v>50</v>
      </c>
      <c r="F316" s="25" t="s">
        <v>1</v>
      </c>
    </row>
    <row r="317" spans="1:6" x14ac:dyDescent="0.2">
      <c r="A317" s="28" t="s">
        <v>723</v>
      </c>
      <c r="B317" s="26" t="s">
        <v>4</v>
      </c>
      <c r="C317" s="27">
        <v>449.84</v>
      </c>
      <c r="D317" s="25" t="s">
        <v>513</v>
      </c>
      <c r="E317" s="25" t="s">
        <v>50</v>
      </c>
      <c r="F317" s="25" t="s">
        <v>1</v>
      </c>
    </row>
    <row r="318" spans="1:6" x14ac:dyDescent="0.2">
      <c r="A318" s="28" t="s">
        <v>724</v>
      </c>
      <c r="B318" s="26" t="s">
        <v>4</v>
      </c>
      <c r="C318" s="27">
        <v>443</v>
      </c>
      <c r="D318" s="25" t="s">
        <v>513</v>
      </c>
      <c r="E318" s="25" t="s">
        <v>50</v>
      </c>
      <c r="F318" s="25" t="s">
        <v>1</v>
      </c>
    </row>
    <row r="319" spans="1:6" x14ac:dyDescent="0.2">
      <c r="A319" s="28" t="s">
        <v>725</v>
      </c>
      <c r="B319" s="26" t="s">
        <v>4</v>
      </c>
      <c r="C319" s="27">
        <v>355.38</v>
      </c>
      <c r="D319" s="25" t="s">
        <v>513</v>
      </c>
      <c r="E319" s="25" t="s">
        <v>50</v>
      </c>
      <c r="F319" s="25" t="s">
        <v>1</v>
      </c>
    </row>
    <row r="320" spans="1:6" x14ac:dyDescent="0.2">
      <c r="A320" s="28" t="s">
        <v>726</v>
      </c>
      <c r="B320" s="26" t="s">
        <v>4</v>
      </c>
      <c r="C320" s="27">
        <v>350.42</v>
      </c>
      <c r="D320" s="25" t="s">
        <v>513</v>
      </c>
      <c r="E320" s="25" t="s">
        <v>50</v>
      </c>
      <c r="F320" s="25" t="s">
        <v>1</v>
      </c>
    </row>
    <row r="321" spans="1:6" x14ac:dyDescent="0.2">
      <c r="A321" s="28" t="s">
        <v>727</v>
      </c>
      <c r="B321" s="26" t="s">
        <v>4</v>
      </c>
      <c r="C321" s="27">
        <v>345.44</v>
      </c>
      <c r="D321" s="25" t="s">
        <v>513</v>
      </c>
      <c r="E321" s="25" t="s">
        <v>50</v>
      </c>
      <c r="F321" s="25" t="s">
        <v>1</v>
      </c>
    </row>
    <row r="322" spans="1:6" x14ac:dyDescent="0.2">
      <c r="A322" s="26" t="s">
        <v>728</v>
      </c>
      <c r="B322" s="26" t="s">
        <v>4</v>
      </c>
      <c r="C322" s="27">
        <v>345.08</v>
      </c>
      <c r="D322" s="25" t="s">
        <v>513</v>
      </c>
      <c r="E322" s="25" t="s">
        <v>50</v>
      </c>
      <c r="F322" s="25" t="s">
        <v>1</v>
      </c>
    </row>
    <row r="323" spans="1:6" x14ac:dyDescent="0.2">
      <c r="A323" s="26" t="s">
        <v>729</v>
      </c>
      <c r="B323" s="26" t="s">
        <v>4</v>
      </c>
      <c r="C323" s="27">
        <v>322.82</v>
      </c>
      <c r="D323" s="25" t="s">
        <v>513</v>
      </c>
      <c r="E323" s="25" t="s">
        <v>50</v>
      </c>
      <c r="F323" s="25" t="s">
        <v>1</v>
      </c>
    </row>
    <row r="324" spans="1:6" x14ac:dyDescent="0.2">
      <c r="A324" s="28" t="s">
        <v>730</v>
      </c>
      <c r="B324" s="26" t="s">
        <v>4</v>
      </c>
      <c r="C324" s="27">
        <v>281.67</v>
      </c>
      <c r="D324" s="25" t="s">
        <v>513</v>
      </c>
      <c r="E324" s="25" t="s">
        <v>50</v>
      </c>
      <c r="F324" s="25" t="s">
        <v>1</v>
      </c>
    </row>
    <row r="325" spans="1:6" x14ac:dyDescent="0.2">
      <c r="A325" s="26" t="s">
        <v>731</v>
      </c>
      <c r="B325" s="26" t="s">
        <v>4</v>
      </c>
      <c r="C325" s="27">
        <v>272.25</v>
      </c>
      <c r="D325" s="25" t="s">
        <v>513</v>
      </c>
      <c r="E325" s="25" t="s">
        <v>50</v>
      </c>
      <c r="F325" s="25" t="s">
        <v>1</v>
      </c>
    </row>
    <row r="326" spans="1:6" x14ac:dyDescent="0.2">
      <c r="A326" s="28" t="s">
        <v>732</v>
      </c>
      <c r="B326" s="26" t="s">
        <v>4</v>
      </c>
      <c r="C326" s="27">
        <v>262.48</v>
      </c>
      <c r="D326" s="25" t="s">
        <v>513</v>
      </c>
      <c r="E326" s="25" t="s">
        <v>50</v>
      </c>
      <c r="F326" s="25" t="s">
        <v>1</v>
      </c>
    </row>
    <row r="327" spans="1:6" x14ac:dyDescent="0.2">
      <c r="A327" s="26" t="s">
        <v>733</v>
      </c>
      <c r="B327" s="26" t="s">
        <v>4</v>
      </c>
      <c r="C327" s="27">
        <v>233.4</v>
      </c>
      <c r="D327" s="25" t="s">
        <v>513</v>
      </c>
      <c r="E327" s="25" t="s">
        <v>50</v>
      </c>
      <c r="F327" s="25" t="s">
        <v>1</v>
      </c>
    </row>
    <row r="328" spans="1:6" x14ac:dyDescent="0.2">
      <c r="A328" s="28" t="s">
        <v>734</v>
      </c>
      <c r="B328" s="26" t="s">
        <v>4</v>
      </c>
      <c r="C328" s="27">
        <v>223.76</v>
      </c>
      <c r="D328" s="25" t="s">
        <v>513</v>
      </c>
      <c r="E328" s="25" t="s">
        <v>50</v>
      </c>
      <c r="F328" s="25" t="s">
        <v>1</v>
      </c>
    </row>
    <row r="329" spans="1:6" x14ac:dyDescent="0.2">
      <c r="A329" s="28" t="s">
        <v>735</v>
      </c>
      <c r="B329" s="26" t="s">
        <v>4</v>
      </c>
      <c r="C329" s="27">
        <v>198.15</v>
      </c>
      <c r="D329" s="25" t="s">
        <v>513</v>
      </c>
      <c r="E329" s="25" t="s">
        <v>50</v>
      </c>
      <c r="F329" s="25" t="s">
        <v>1</v>
      </c>
    </row>
    <row r="330" spans="1:6" x14ac:dyDescent="0.2">
      <c r="A330" s="28" t="s">
        <v>736</v>
      </c>
      <c r="B330" s="26" t="s">
        <v>4</v>
      </c>
      <c r="C330" s="27">
        <v>194.7</v>
      </c>
      <c r="D330" s="25" t="s">
        <v>513</v>
      </c>
      <c r="E330" s="25" t="s">
        <v>50</v>
      </c>
      <c r="F330" s="25" t="s">
        <v>1</v>
      </c>
    </row>
    <row r="331" spans="1:6" x14ac:dyDescent="0.2">
      <c r="A331" s="28" t="s">
        <v>737</v>
      </c>
      <c r="B331" s="26" t="s">
        <v>4</v>
      </c>
      <c r="C331" s="27">
        <v>187.99</v>
      </c>
      <c r="D331" s="25" t="s">
        <v>513</v>
      </c>
      <c r="E331" s="25" t="s">
        <v>50</v>
      </c>
      <c r="F331" s="25" t="s">
        <v>1</v>
      </c>
    </row>
    <row r="332" spans="1:6" x14ac:dyDescent="0.2">
      <c r="A332" s="26" t="s">
        <v>738</v>
      </c>
      <c r="B332" s="26" t="s">
        <v>4</v>
      </c>
      <c r="C332" s="27">
        <v>186.81</v>
      </c>
      <c r="D332" s="25" t="s">
        <v>513</v>
      </c>
      <c r="E332" s="25" t="s">
        <v>50</v>
      </c>
      <c r="F332" s="25" t="s">
        <v>1</v>
      </c>
    </row>
    <row r="333" spans="1:6" x14ac:dyDescent="0.2">
      <c r="A333" s="26" t="s">
        <v>739</v>
      </c>
      <c r="B333" s="26" t="s">
        <v>4</v>
      </c>
      <c r="C333" s="27">
        <v>183.15</v>
      </c>
      <c r="D333" s="25" t="s">
        <v>513</v>
      </c>
      <c r="E333" s="25" t="s">
        <v>50</v>
      </c>
      <c r="F333" s="25" t="s">
        <v>1</v>
      </c>
    </row>
    <row r="334" spans="1:6" x14ac:dyDescent="0.2">
      <c r="A334" s="26" t="s">
        <v>740</v>
      </c>
      <c r="B334" s="26" t="s">
        <v>4</v>
      </c>
      <c r="C334" s="27">
        <v>178.04</v>
      </c>
      <c r="D334" s="25" t="s">
        <v>513</v>
      </c>
      <c r="E334" s="25" t="s">
        <v>50</v>
      </c>
      <c r="F334" s="25" t="s">
        <v>1</v>
      </c>
    </row>
    <row r="335" spans="1:6" x14ac:dyDescent="0.2">
      <c r="A335" s="26" t="s">
        <v>741</v>
      </c>
      <c r="B335" s="26" t="s">
        <v>4</v>
      </c>
      <c r="C335" s="27">
        <v>169.62</v>
      </c>
      <c r="D335" s="25" t="s">
        <v>513</v>
      </c>
      <c r="E335" s="25" t="s">
        <v>50</v>
      </c>
      <c r="F335" s="25" t="s">
        <v>1</v>
      </c>
    </row>
    <row r="336" spans="1:6" x14ac:dyDescent="0.2">
      <c r="A336" s="28" t="s">
        <v>742</v>
      </c>
      <c r="B336" s="26" t="s">
        <v>4</v>
      </c>
      <c r="C336" s="27">
        <v>145.86000000000001</v>
      </c>
      <c r="D336" s="25" t="s">
        <v>513</v>
      </c>
      <c r="E336" s="25" t="s">
        <v>50</v>
      </c>
      <c r="F336" s="25" t="s">
        <v>1</v>
      </c>
    </row>
    <row r="337" spans="1:6" x14ac:dyDescent="0.2">
      <c r="A337" s="28" t="s">
        <v>743</v>
      </c>
      <c r="B337" s="26" t="s">
        <v>4</v>
      </c>
      <c r="C337" s="27">
        <v>143.83000000000001</v>
      </c>
      <c r="D337" s="25" t="s">
        <v>513</v>
      </c>
      <c r="E337" s="25" t="s">
        <v>50</v>
      </c>
      <c r="F337" s="25" t="s">
        <v>1</v>
      </c>
    </row>
    <row r="338" spans="1:6" x14ac:dyDescent="0.2">
      <c r="A338" s="26" t="s">
        <v>744</v>
      </c>
      <c r="B338" s="26" t="s">
        <v>4</v>
      </c>
      <c r="C338" s="27">
        <v>131.79</v>
      </c>
      <c r="D338" s="25" t="s">
        <v>513</v>
      </c>
      <c r="E338" s="25" t="s">
        <v>50</v>
      </c>
      <c r="F338" s="25" t="s">
        <v>1</v>
      </c>
    </row>
    <row r="339" spans="1:6" x14ac:dyDescent="0.2">
      <c r="A339" s="26" t="s">
        <v>746</v>
      </c>
      <c r="B339" s="26" t="s">
        <v>4</v>
      </c>
      <c r="C339" s="27">
        <v>122.61</v>
      </c>
      <c r="D339" s="25" t="s">
        <v>513</v>
      </c>
      <c r="E339" s="25" t="s">
        <v>50</v>
      </c>
      <c r="F339" s="25" t="s">
        <v>1</v>
      </c>
    </row>
    <row r="340" spans="1:6" x14ac:dyDescent="0.2">
      <c r="A340" s="28" t="s">
        <v>747</v>
      </c>
      <c r="B340" s="26" t="s">
        <v>4</v>
      </c>
      <c r="C340" s="27">
        <v>113.68</v>
      </c>
      <c r="D340" s="25" t="s">
        <v>513</v>
      </c>
      <c r="E340" s="25" t="s">
        <v>50</v>
      </c>
      <c r="F340" s="25" t="s">
        <v>1</v>
      </c>
    </row>
    <row r="341" spans="1:6" x14ac:dyDescent="0.2">
      <c r="A341" s="28" t="s">
        <v>748</v>
      </c>
      <c r="B341" s="26" t="s">
        <v>4</v>
      </c>
      <c r="C341" s="27">
        <v>96.79</v>
      </c>
      <c r="D341" s="25" t="s">
        <v>513</v>
      </c>
      <c r="E341" s="25" t="s">
        <v>50</v>
      </c>
      <c r="F341" s="25" t="s">
        <v>1</v>
      </c>
    </row>
    <row r="342" spans="1:6" x14ac:dyDescent="0.2">
      <c r="A342" s="26" t="s">
        <v>749</v>
      </c>
      <c r="B342" s="26" t="s">
        <v>4</v>
      </c>
      <c r="C342" s="27">
        <v>86.02</v>
      </c>
      <c r="D342" s="25" t="s">
        <v>513</v>
      </c>
      <c r="E342" s="25" t="s">
        <v>50</v>
      </c>
      <c r="F342" s="25" t="s">
        <v>1</v>
      </c>
    </row>
    <row r="343" spans="1:6" x14ac:dyDescent="0.2">
      <c r="A343" s="28" t="s">
        <v>750</v>
      </c>
      <c r="B343" s="26" t="s">
        <v>4</v>
      </c>
      <c r="C343" s="27">
        <v>82.27</v>
      </c>
      <c r="D343" s="25" t="s">
        <v>513</v>
      </c>
      <c r="E343" s="25" t="s">
        <v>50</v>
      </c>
      <c r="F343" s="25" t="s">
        <v>1</v>
      </c>
    </row>
    <row r="344" spans="1:6" x14ac:dyDescent="0.2">
      <c r="A344" s="26" t="s">
        <v>751</v>
      </c>
      <c r="B344" s="26" t="s">
        <v>4</v>
      </c>
      <c r="C344" s="27">
        <v>72.36</v>
      </c>
      <c r="D344" s="25" t="s">
        <v>513</v>
      </c>
      <c r="E344" s="25" t="s">
        <v>50</v>
      </c>
      <c r="F344" s="25" t="s">
        <v>1</v>
      </c>
    </row>
    <row r="345" spans="1:6" x14ac:dyDescent="0.2">
      <c r="A345" s="28" t="s">
        <v>752</v>
      </c>
      <c r="B345" s="26" t="s">
        <v>4</v>
      </c>
      <c r="C345" s="27">
        <v>68.209999999999994</v>
      </c>
      <c r="D345" s="25" t="s">
        <v>513</v>
      </c>
      <c r="E345" s="25" t="s">
        <v>50</v>
      </c>
      <c r="F345" s="25" t="s">
        <v>1</v>
      </c>
    </row>
    <row r="346" spans="1:6" x14ac:dyDescent="0.2">
      <c r="A346" s="28" t="s">
        <v>754</v>
      </c>
      <c r="B346" s="26" t="s">
        <v>4</v>
      </c>
      <c r="C346" s="27">
        <v>59.57</v>
      </c>
      <c r="D346" s="25" t="s">
        <v>513</v>
      </c>
      <c r="E346" s="25" t="s">
        <v>50</v>
      </c>
      <c r="F346" s="25" t="s">
        <v>1</v>
      </c>
    </row>
    <row r="347" spans="1:6" x14ac:dyDescent="0.2">
      <c r="A347" s="28" t="s">
        <v>756</v>
      </c>
      <c r="B347" s="26" t="s">
        <v>4</v>
      </c>
      <c r="C347" s="27">
        <v>48.64</v>
      </c>
      <c r="D347" s="25" t="s">
        <v>513</v>
      </c>
      <c r="E347" s="25" t="s">
        <v>50</v>
      </c>
      <c r="F347" s="25" t="s">
        <v>1</v>
      </c>
    </row>
    <row r="348" spans="1:6" x14ac:dyDescent="0.2">
      <c r="A348" s="28" t="s">
        <v>757</v>
      </c>
      <c r="B348" s="26" t="s">
        <v>4</v>
      </c>
      <c r="C348" s="27">
        <v>46.75</v>
      </c>
      <c r="D348" s="25" t="s">
        <v>513</v>
      </c>
      <c r="E348" s="25" t="s">
        <v>50</v>
      </c>
      <c r="F348" s="25" t="s">
        <v>1</v>
      </c>
    </row>
    <row r="349" spans="1:6" x14ac:dyDescent="0.2">
      <c r="A349" s="28" t="s">
        <v>759</v>
      </c>
      <c r="B349" s="26" t="s">
        <v>4</v>
      </c>
      <c r="C349" s="27">
        <v>40.619999999999997</v>
      </c>
      <c r="D349" s="25" t="s">
        <v>513</v>
      </c>
      <c r="E349" s="25" t="s">
        <v>50</v>
      </c>
      <c r="F349" s="25" t="s">
        <v>1</v>
      </c>
    </row>
    <row r="350" spans="1:6" x14ac:dyDescent="0.2">
      <c r="A350" s="26" t="s">
        <v>761</v>
      </c>
      <c r="B350" s="26" t="s">
        <v>4</v>
      </c>
      <c r="C350" s="27">
        <v>33.44</v>
      </c>
      <c r="D350" s="25" t="s">
        <v>513</v>
      </c>
      <c r="E350" s="25" t="s">
        <v>50</v>
      </c>
      <c r="F350" s="25" t="s">
        <v>1</v>
      </c>
    </row>
    <row r="351" spans="1:6" x14ac:dyDescent="0.2">
      <c r="A351" s="28" t="s">
        <v>762</v>
      </c>
      <c r="B351" s="26" t="s">
        <v>4</v>
      </c>
      <c r="C351" s="27">
        <v>30.51</v>
      </c>
      <c r="D351" s="25" t="s">
        <v>513</v>
      </c>
      <c r="E351" s="25" t="s">
        <v>50</v>
      </c>
      <c r="F351" s="25" t="s">
        <v>1</v>
      </c>
    </row>
    <row r="352" spans="1:6" x14ac:dyDescent="0.2">
      <c r="A352" s="26" t="s">
        <v>766</v>
      </c>
      <c r="B352" s="26" t="s">
        <v>4</v>
      </c>
      <c r="C352" s="27">
        <v>22.35</v>
      </c>
      <c r="D352" s="25" t="s">
        <v>513</v>
      </c>
      <c r="E352" s="25" t="s">
        <v>50</v>
      </c>
      <c r="F352" s="25" t="s">
        <v>1</v>
      </c>
    </row>
    <row r="353" spans="1:6" x14ac:dyDescent="0.2">
      <c r="A353" s="28" t="s">
        <v>783</v>
      </c>
      <c r="B353" s="28" t="s">
        <v>35</v>
      </c>
      <c r="C353" s="27">
        <v>5794.72</v>
      </c>
      <c r="D353" s="25" t="s">
        <v>513</v>
      </c>
      <c r="E353" s="25" t="s">
        <v>57</v>
      </c>
      <c r="F353" s="25" t="s">
        <v>1</v>
      </c>
    </row>
    <row r="354" spans="1:6" x14ac:dyDescent="0.2">
      <c r="A354" s="28" t="s">
        <v>784</v>
      </c>
      <c r="B354" s="28" t="s">
        <v>35</v>
      </c>
      <c r="C354" s="27">
        <v>5690.58</v>
      </c>
      <c r="D354" s="25" t="s">
        <v>513</v>
      </c>
      <c r="E354" s="25" t="s">
        <v>57</v>
      </c>
      <c r="F354" s="25" t="s">
        <v>1</v>
      </c>
    </row>
    <row r="355" spans="1:6" x14ac:dyDescent="0.2">
      <c r="A355" s="28" t="s">
        <v>785</v>
      </c>
      <c r="B355" s="28" t="s">
        <v>35</v>
      </c>
      <c r="C355" s="27">
        <v>4534.63</v>
      </c>
      <c r="D355" s="25" t="s">
        <v>513</v>
      </c>
      <c r="E355" s="25" t="s">
        <v>57</v>
      </c>
      <c r="F355" s="25" t="s">
        <v>1</v>
      </c>
    </row>
    <row r="356" spans="1:6" x14ac:dyDescent="0.2">
      <c r="A356" s="28" t="s">
        <v>786</v>
      </c>
      <c r="B356" s="28" t="s">
        <v>35</v>
      </c>
      <c r="C356" s="27">
        <v>3071.49</v>
      </c>
      <c r="D356" s="25" t="s">
        <v>513</v>
      </c>
      <c r="E356" s="25" t="s">
        <v>57</v>
      </c>
      <c r="F356" s="25" t="s">
        <v>1</v>
      </c>
    </row>
    <row r="357" spans="1:6" x14ac:dyDescent="0.2">
      <c r="A357" s="28" t="s">
        <v>421</v>
      </c>
      <c r="B357" s="28" t="s">
        <v>35</v>
      </c>
      <c r="C357" s="27">
        <v>2604.87</v>
      </c>
      <c r="D357" s="25" t="s">
        <v>513</v>
      </c>
      <c r="E357" s="25" t="s">
        <v>57</v>
      </c>
      <c r="F357" s="25" t="s">
        <v>1</v>
      </c>
    </row>
    <row r="358" spans="1:6" x14ac:dyDescent="0.2">
      <c r="A358" s="28" t="s">
        <v>787</v>
      </c>
      <c r="B358" s="28" t="s">
        <v>35</v>
      </c>
      <c r="C358" s="27">
        <v>2474.46</v>
      </c>
      <c r="D358" s="25" t="s">
        <v>513</v>
      </c>
      <c r="E358" s="25" t="s">
        <v>57</v>
      </c>
      <c r="F358" s="25" t="s">
        <v>1</v>
      </c>
    </row>
    <row r="359" spans="1:6" x14ac:dyDescent="0.2">
      <c r="A359" s="28" t="s">
        <v>788</v>
      </c>
      <c r="B359" s="28" t="s">
        <v>35</v>
      </c>
      <c r="C359" s="27">
        <v>2328.17</v>
      </c>
      <c r="D359" s="25" t="s">
        <v>513</v>
      </c>
      <c r="E359" s="25" t="s">
        <v>57</v>
      </c>
      <c r="F359" s="25" t="s">
        <v>1</v>
      </c>
    </row>
    <row r="360" spans="1:6" x14ac:dyDescent="0.2">
      <c r="A360" s="28" t="s">
        <v>790</v>
      </c>
      <c r="B360" s="28" t="s">
        <v>35</v>
      </c>
      <c r="C360" s="27">
        <v>2241.92</v>
      </c>
      <c r="D360" s="25" t="s">
        <v>513</v>
      </c>
      <c r="E360" s="25" t="s">
        <v>57</v>
      </c>
      <c r="F360" s="25" t="s">
        <v>1</v>
      </c>
    </row>
    <row r="361" spans="1:6" x14ac:dyDescent="0.2">
      <c r="A361" s="28" t="s">
        <v>791</v>
      </c>
      <c r="B361" s="28" t="s">
        <v>35</v>
      </c>
      <c r="C361" s="27">
        <v>1300.1400000000001</v>
      </c>
      <c r="D361" s="25" t="s">
        <v>513</v>
      </c>
      <c r="E361" s="25" t="s">
        <v>57</v>
      </c>
      <c r="F361" s="25" t="s">
        <v>1</v>
      </c>
    </row>
    <row r="362" spans="1:6" x14ac:dyDescent="0.2">
      <c r="A362" s="28" t="s">
        <v>792</v>
      </c>
      <c r="B362" s="28" t="s">
        <v>35</v>
      </c>
      <c r="C362" s="27">
        <v>994.59</v>
      </c>
      <c r="D362" s="25" t="s">
        <v>513</v>
      </c>
      <c r="E362" s="25" t="s">
        <v>57</v>
      </c>
      <c r="F362" s="25" t="s">
        <v>1</v>
      </c>
    </row>
    <row r="363" spans="1:6" x14ac:dyDescent="0.2">
      <c r="A363" s="28" t="s">
        <v>793</v>
      </c>
      <c r="B363" s="28" t="s">
        <v>35</v>
      </c>
      <c r="C363" s="27">
        <v>977.65</v>
      </c>
      <c r="D363" s="25" t="s">
        <v>513</v>
      </c>
      <c r="E363" s="25" t="s">
        <v>57</v>
      </c>
      <c r="F363" s="25" t="s">
        <v>1</v>
      </c>
    </row>
    <row r="364" spans="1:6" x14ac:dyDescent="0.2">
      <c r="A364" s="28" t="s">
        <v>794</v>
      </c>
      <c r="B364" s="28" t="s">
        <v>35</v>
      </c>
      <c r="C364" s="27">
        <v>651.74</v>
      </c>
      <c r="D364" s="25" t="s">
        <v>513</v>
      </c>
      <c r="E364" s="25" t="s">
        <v>57</v>
      </c>
      <c r="F364" s="25" t="s">
        <v>1</v>
      </c>
    </row>
    <row r="365" spans="1:6" x14ac:dyDescent="0.2">
      <c r="A365" s="28" t="s">
        <v>796</v>
      </c>
      <c r="B365" s="28" t="s">
        <v>35</v>
      </c>
      <c r="C365" s="27">
        <v>434.19</v>
      </c>
      <c r="D365" s="25" t="s">
        <v>513</v>
      </c>
      <c r="E365" s="25" t="s">
        <v>57</v>
      </c>
      <c r="F365" s="25" t="s">
        <v>1</v>
      </c>
    </row>
    <row r="366" spans="1:6" x14ac:dyDescent="0.2">
      <c r="A366" s="28" t="s">
        <v>799</v>
      </c>
      <c r="B366" s="28" t="s">
        <v>35</v>
      </c>
      <c r="C366" s="27">
        <v>305.95</v>
      </c>
      <c r="D366" s="25" t="s">
        <v>513</v>
      </c>
      <c r="E366" s="25" t="s">
        <v>57</v>
      </c>
      <c r="F366" s="25" t="s">
        <v>1</v>
      </c>
    </row>
    <row r="367" spans="1:6" x14ac:dyDescent="0.2">
      <c r="A367" s="26" t="s">
        <v>805</v>
      </c>
      <c r="B367" s="26" t="s">
        <v>20</v>
      </c>
      <c r="C367" s="27">
        <v>7411.1</v>
      </c>
      <c r="D367" s="25" t="s">
        <v>513</v>
      </c>
      <c r="E367" s="25" t="s">
        <v>57</v>
      </c>
      <c r="F367" s="25" t="s">
        <v>1</v>
      </c>
    </row>
    <row r="368" spans="1:6" x14ac:dyDescent="0.2">
      <c r="A368" s="26" t="s">
        <v>806</v>
      </c>
      <c r="B368" s="26" t="s">
        <v>20</v>
      </c>
      <c r="C368" s="27">
        <v>6830.85</v>
      </c>
      <c r="D368" s="25" t="s">
        <v>513</v>
      </c>
      <c r="E368" s="25" t="s">
        <v>57</v>
      </c>
      <c r="F368" s="25" t="s">
        <v>1</v>
      </c>
    </row>
    <row r="369" spans="1:6" x14ac:dyDescent="0.2">
      <c r="A369" s="26" t="s">
        <v>807</v>
      </c>
      <c r="B369" s="26" t="s">
        <v>20</v>
      </c>
      <c r="C369" s="27">
        <v>5807.44</v>
      </c>
      <c r="D369" s="25" t="s">
        <v>513</v>
      </c>
      <c r="E369" s="25" t="s">
        <v>57</v>
      </c>
      <c r="F369" s="25" t="s">
        <v>1</v>
      </c>
    </row>
    <row r="370" spans="1:6" x14ac:dyDescent="0.2">
      <c r="A370" s="26" t="s">
        <v>808</v>
      </c>
      <c r="B370" s="26" t="s">
        <v>20</v>
      </c>
      <c r="C370" s="27">
        <v>5156.91</v>
      </c>
      <c r="D370" s="25" t="s">
        <v>513</v>
      </c>
      <c r="E370" s="25" t="s">
        <v>57</v>
      </c>
      <c r="F370" s="25" t="s">
        <v>1</v>
      </c>
    </row>
    <row r="371" spans="1:6" x14ac:dyDescent="0.2">
      <c r="A371" s="26" t="s">
        <v>809</v>
      </c>
      <c r="B371" s="26" t="s">
        <v>20</v>
      </c>
      <c r="C371" s="27">
        <v>4305.92</v>
      </c>
      <c r="D371" s="25" t="s">
        <v>513</v>
      </c>
      <c r="E371" s="25" t="s">
        <v>57</v>
      </c>
      <c r="F371" s="25" t="s">
        <v>1</v>
      </c>
    </row>
    <row r="372" spans="1:6" x14ac:dyDescent="0.2">
      <c r="A372" s="26" t="s">
        <v>810</v>
      </c>
      <c r="B372" s="26" t="s">
        <v>20</v>
      </c>
      <c r="C372" s="27">
        <v>4035.02</v>
      </c>
      <c r="D372" s="25" t="s">
        <v>513</v>
      </c>
      <c r="E372" s="25" t="s">
        <v>57</v>
      </c>
      <c r="F372" s="25" t="s">
        <v>1</v>
      </c>
    </row>
    <row r="373" spans="1:6" x14ac:dyDescent="0.2">
      <c r="A373" s="26" t="s">
        <v>811</v>
      </c>
      <c r="B373" s="26" t="s">
        <v>20</v>
      </c>
      <c r="C373" s="27">
        <v>2591.9299999999998</v>
      </c>
      <c r="D373" s="25" t="s">
        <v>513</v>
      </c>
      <c r="E373" s="25" t="s">
        <v>57</v>
      </c>
      <c r="F373" s="25" t="s">
        <v>1</v>
      </c>
    </row>
    <row r="374" spans="1:6" x14ac:dyDescent="0.2">
      <c r="A374" s="26" t="s">
        <v>812</v>
      </c>
      <c r="B374" s="26" t="s">
        <v>20</v>
      </c>
      <c r="C374" s="27">
        <v>2232.75</v>
      </c>
      <c r="D374" s="25" t="s">
        <v>513</v>
      </c>
      <c r="E374" s="25" t="s">
        <v>57</v>
      </c>
      <c r="F374" s="25" t="s">
        <v>1</v>
      </c>
    </row>
    <row r="375" spans="1:6" x14ac:dyDescent="0.2">
      <c r="A375" s="26" t="s">
        <v>813</v>
      </c>
      <c r="B375" s="26" t="s">
        <v>20</v>
      </c>
      <c r="C375" s="27">
        <v>1998.22</v>
      </c>
      <c r="D375" s="25" t="s">
        <v>513</v>
      </c>
      <c r="E375" s="25" t="s">
        <v>57</v>
      </c>
      <c r="F375" s="25" t="s">
        <v>1</v>
      </c>
    </row>
    <row r="376" spans="1:6" x14ac:dyDescent="0.2">
      <c r="A376" s="26" t="s">
        <v>814</v>
      </c>
      <c r="B376" s="26" t="s">
        <v>20</v>
      </c>
      <c r="C376" s="27">
        <v>1441.87</v>
      </c>
      <c r="D376" s="25" t="s">
        <v>513</v>
      </c>
      <c r="E376" s="25" t="s">
        <v>57</v>
      </c>
      <c r="F376" s="25" t="s">
        <v>1</v>
      </c>
    </row>
    <row r="377" spans="1:6" x14ac:dyDescent="0.2">
      <c r="A377" s="26" t="s">
        <v>815</v>
      </c>
      <c r="B377" s="26" t="s">
        <v>20</v>
      </c>
      <c r="C377" s="27">
        <v>1381.29</v>
      </c>
      <c r="D377" s="25" t="s">
        <v>513</v>
      </c>
      <c r="E377" s="25" t="s">
        <v>57</v>
      </c>
      <c r="F377" s="25" t="s">
        <v>1</v>
      </c>
    </row>
    <row r="378" spans="1:6" x14ac:dyDescent="0.2">
      <c r="A378" s="26" t="s">
        <v>817</v>
      </c>
      <c r="B378" s="26" t="s">
        <v>20</v>
      </c>
      <c r="C378" s="27">
        <v>741.16</v>
      </c>
      <c r="D378" s="25" t="s">
        <v>513</v>
      </c>
      <c r="E378" s="25" t="s">
        <v>57</v>
      </c>
      <c r="F378" s="25" t="s">
        <v>1</v>
      </c>
    </row>
    <row r="379" spans="1:6" x14ac:dyDescent="0.2">
      <c r="A379" s="26" t="s">
        <v>821</v>
      </c>
      <c r="B379" s="26" t="s">
        <v>20</v>
      </c>
      <c r="C379" s="27">
        <v>263.94</v>
      </c>
      <c r="D379" s="25" t="s">
        <v>513</v>
      </c>
      <c r="E379" s="25" t="s">
        <v>57</v>
      </c>
      <c r="F379" s="25" t="s">
        <v>1</v>
      </c>
    </row>
    <row r="380" spans="1:6" x14ac:dyDescent="0.2">
      <c r="A380" s="26" t="s">
        <v>823</v>
      </c>
      <c r="B380" s="26" t="s">
        <v>20</v>
      </c>
      <c r="C380" s="27">
        <v>165.52</v>
      </c>
      <c r="D380" s="25" t="s">
        <v>513</v>
      </c>
      <c r="E380" s="25" t="s">
        <v>57</v>
      </c>
      <c r="F380" s="25" t="s">
        <v>1</v>
      </c>
    </row>
    <row r="381" spans="1:6" x14ac:dyDescent="0.2">
      <c r="A381" s="26" t="s">
        <v>825</v>
      </c>
      <c r="B381" s="26" t="s">
        <v>15</v>
      </c>
      <c r="C381" s="27">
        <v>7693.12</v>
      </c>
      <c r="D381" s="25" t="s">
        <v>37</v>
      </c>
      <c r="E381" s="25" t="s">
        <v>57</v>
      </c>
      <c r="F381" s="25" t="s">
        <v>1</v>
      </c>
    </row>
    <row r="382" spans="1:6" x14ac:dyDescent="0.2">
      <c r="A382" s="26" t="s">
        <v>826</v>
      </c>
      <c r="B382" s="26" t="s">
        <v>15</v>
      </c>
      <c r="C382" s="27">
        <v>6929.59</v>
      </c>
      <c r="D382" s="25" t="s">
        <v>37</v>
      </c>
      <c r="E382" s="25" t="s">
        <v>57</v>
      </c>
      <c r="F382" s="25" t="s">
        <v>1</v>
      </c>
    </row>
    <row r="383" spans="1:6" x14ac:dyDescent="0.2">
      <c r="A383" s="26" t="s">
        <v>827</v>
      </c>
      <c r="B383" s="26" t="s">
        <v>15</v>
      </c>
      <c r="C383" s="27">
        <v>6824.46</v>
      </c>
      <c r="D383" s="25" t="s">
        <v>37</v>
      </c>
      <c r="E383" s="25" t="s">
        <v>57</v>
      </c>
      <c r="F383" s="25" t="s">
        <v>1</v>
      </c>
    </row>
    <row r="384" spans="1:6" x14ac:dyDescent="0.2">
      <c r="A384" s="26" t="s">
        <v>828</v>
      </c>
      <c r="B384" s="26" t="s">
        <v>15</v>
      </c>
      <c r="C384" s="27">
        <v>2883.83</v>
      </c>
      <c r="D384" s="25" t="s">
        <v>37</v>
      </c>
      <c r="E384" s="25" t="s">
        <v>57</v>
      </c>
      <c r="F384" s="25" t="s">
        <v>1</v>
      </c>
    </row>
    <row r="385" spans="1:6" x14ac:dyDescent="0.2">
      <c r="A385" s="26" t="s">
        <v>829</v>
      </c>
      <c r="B385" s="26" t="s">
        <v>15</v>
      </c>
      <c r="C385" s="27">
        <v>2316.4899999999998</v>
      </c>
      <c r="D385" s="25" t="s">
        <v>37</v>
      </c>
      <c r="E385" s="25" t="s">
        <v>57</v>
      </c>
      <c r="F385" s="25" t="s">
        <v>1</v>
      </c>
    </row>
    <row r="386" spans="1:6" x14ac:dyDescent="0.2">
      <c r="A386" s="26" t="s">
        <v>830</v>
      </c>
      <c r="B386" s="26" t="s">
        <v>15</v>
      </c>
      <c r="C386" s="27">
        <v>2186.87</v>
      </c>
      <c r="D386" s="25" t="s">
        <v>37</v>
      </c>
      <c r="E386" s="25" t="s">
        <v>57</v>
      </c>
      <c r="F386" s="25" t="s">
        <v>1</v>
      </c>
    </row>
    <row r="387" spans="1:6" x14ac:dyDescent="0.2">
      <c r="A387" s="26" t="s">
        <v>831</v>
      </c>
      <c r="B387" s="26" t="s">
        <v>15</v>
      </c>
      <c r="C387" s="27">
        <v>1698.2</v>
      </c>
      <c r="D387" s="25" t="s">
        <v>37</v>
      </c>
      <c r="E387" s="25" t="s">
        <v>57</v>
      </c>
      <c r="F387" s="25" t="s">
        <v>1</v>
      </c>
    </row>
    <row r="388" spans="1:6" x14ac:dyDescent="0.2">
      <c r="A388" s="26" t="s">
        <v>832</v>
      </c>
      <c r="B388" s="26" t="s">
        <v>15</v>
      </c>
      <c r="C388" s="27">
        <v>1630.59</v>
      </c>
      <c r="D388" s="25" t="s">
        <v>37</v>
      </c>
      <c r="E388" s="25" t="s">
        <v>57</v>
      </c>
      <c r="F388" s="25" t="s">
        <v>1</v>
      </c>
    </row>
    <row r="389" spans="1:6" x14ac:dyDescent="0.2">
      <c r="A389" s="26" t="s">
        <v>833</v>
      </c>
      <c r="B389" s="26" t="s">
        <v>15</v>
      </c>
      <c r="C389" s="27">
        <v>1614.33</v>
      </c>
      <c r="D389" s="25" t="s">
        <v>37</v>
      </c>
      <c r="E389" s="25" t="s">
        <v>57</v>
      </c>
      <c r="F389" s="25" t="s">
        <v>1</v>
      </c>
    </row>
    <row r="390" spans="1:6" x14ac:dyDescent="0.2">
      <c r="A390" s="26" t="s">
        <v>834</v>
      </c>
      <c r="B390" s="26" t="s">
        <v>15</v>
      </c>
      <c r="C390" s="27">
        <v>1256.46</v>
      </c>
      <c r="D390" s="25" t="s">
        <v>37</v>
      </c>
      <c r="E390" s="25" t="s">
        <v>57</v>
      </c>
      <c r="F390" s="25" t="s">
        <v>1</v>
      </c>
    </row>
    <row r="391" spans="1:6" x14ac:dyDescent="0.2">
      <c r="A391" s="26" t="s">
        <v>835</v>
      </c>
      <c r="B391" s="26" t="s">
        <v>15</v>
      </c>
      <c r="C391" s="27">
        <v>830.24</v>
      </c>
      <c r="D391" s="25" t="s">
        <v>37</v>
      </c>
      <c r="E391" s="25" t="s">
        <v>57</v>
      </c>
      <c r="F391" s="25" t="s">
        <v>1</v>
      </c>
    </row>
    <row r="392" spans="1:6" x14ac:dyDescent="0.2">
      <c r="A392" s="28" t="s">
        <v>838</v>
      </c>
      <c r="B392" s="26" t="s">
        <v>34</v>
      </c>
      <c r="C392" s="29">
        <v>1255.79</v>
      </c>
      <c r="D392" s="25" t="s">
        <v>37</v>
      </c>
      <c r="E392" s="25" t="s">
        <v>57</v>
      </c>
      <c r="F392" s="25" t="s">
        <v>1</v>
      </c>
    </row>
    <row r="393" spans="1:6" x14ac:dyDescent="0.2">
      <c r="A393" s="26" t="s">
        <v>839</v>
      </c>
      <c r="B393" s="26" t="s">
        <v>34</v>
      </c>
      <c r="C393" s="29">
        <v>450.36</v>
      </c>
      <c r="D393" s="25" t="s">
        <v>37</v>
      </c>
      <c r="E393" s="25" t="s">
        <v>57</v>
      </c>
      <c r="F393" s="25" t="s">
        <v>1</v>
      </c>
    </row>
    <row r="394" spans="1:6" x14ac:dyDescent="0.2">
      <c r="A394" s="26" t="s">
        <v>840</v>
      </c>
      <c r="B394" s="26" t="s">
        <v>34</v>
      </c>
      <c r="C394" s="29">
        <v>358.75</v>
      </c>
      <c r="D394" s="25" t="s">
        <v>37</v>
      </c>
      <c r="E394" s="25" t="s">
        <v>57</v>
      </c>
      <c r="F394" s="25" t="s">
        <v>1</v>
      </c>
    </row>
    <row r="395" spans="1:6" x14ac:dyDescent="0.2">
      <c r="A395" s="26" t="s">
        <v>841</v>
      </c>
      <c r="B395" s="26" t="s">
        <v>34</v>
      </c>
      <c r="C395" s="29">
        <v>190.99</v>
      </c>
      <c r="D395" s="25" t="s">
        <v>37</v>
      </c>
      <c r="E395" s="25" t="s">
        <v>57</v>
      </c>
      <c r="F395" s="25" t="s">
        <v>1</v>
      </c>
    </row>
    <row r="396" spans="1:6" x14ac:dyDescent="0.2">
      <c r="A396" s="26" t="s">
        <v>842</v>
      </c>
      <c r="B396" s="26" t="s">
        <v>34</v>
      </c>
      <c r="C396" s="29">
        <v>6.4</v>
      </c>
      <c r="D396" s="25" t="s">
        <v>37</v>
      </c>
      <c r="E396" s="25" t="s">
        <v>57</v>
      </c>
      <c r="F396" s="25" t="s">
        <v>1</v>
      </c>
    </row>
    <row r="397" spans="1:6" x14ac:dyDescent="0.2">
      <c r="A397" s="28" t="s">
        <v>853</v>
      </c>
      <c r="B397" s="28" t="s">
        <v>19</v>
      </c>
      <c r="C397" s="27">
        <v>1864.08</v>
      </c>
      <c r="D397" s="25" t="s">
        <v>513</v>
      </c>
      <c r="E397" s="25" t="s">
        <v>57</v>
      </c>
      <c r="F397" s="25" t="s">
        <v>1</v>
      </c>
    </row>
    <row r="398" spans="1:6" x14ac:dyDescent="0.2">
      <c r="A398" s="28" t="s">
        <v>854</v>
      </c>
      <c r="B398" s="28" t="s">
        <v>19</v>
      </c>
      <c r="C398" s="27">
        <v>1628.86</v>
      </c>
      <c r="D398" s="25" t="s">
        <v>513</v>
      </c>
      <c r="E398" s="25" t="s">
        <v>57</v>
      </c>
      <c r="F398" s="25" t="s">
        <v>1</v>
      </c>
    </row>
    <row r="399" spans="1:6" x14ac:dyDescent="0.2">
      <c r="A399" s="28" t="s">
        <v>855</v>
      </c>
      <c r="B399" s="28" t="s">
        <v>19</v>
      </c>
      <c r="C399" s="27">
        <v>699.81</v>
      </c>
      <c r="D399" s="25" t="s">
        <v>513</v>
      </c>
      <c r="E399" s="25" t="s">
        <v>57</v>
      </c>
      <c r="F399" s="25" t="s">
        <v>1</v>
      </c>
    </row>
    <row r="400" spans="1:6" x14ac:dyDescent="0.2">
      <c r="A400" s="28" t="s">
        <v>856</v>
      </c>
      <c r="B400" s="28" t="s">
        <v>19</v>
      </c>
      <c r="C400" s="27">
        <v>358.61</v>
      </c>
      <c r="D400" s="25" t="s">
        <v>513</v>
      </c>
      <c r="E400" s="25" t="s">
        <v>57</v>
      </c>
      <c r="F400" s="25" t="s">
        <v>1</v>
      </c>
    </row>
    <row r="401" spans="1:6" x14ac:dyDescent="0.2">
      <c r="A401" s="28" t="s">
        <v>857</v>
      </c>
      <c r="B401" s="28" t="s">
        <v>19</v>
      </c>
      <c r="C401" s="27">
        <v>356.91</v>
      </c>
      <c r="D401" s="25" t="s">
        <v>513</v>
      </c>
      <c r="E401" s="25" t="s">
        <v>57</v>
      </c>
      <c r="F401" s="25" t="s">
        <v>1</v>
      </c>
    </row>
    <row r="402" spans="1:6" x14ac:dyDescent="0.2">
      <c r="A402" s="28" t="s">
        <v>859</v>
      </c>
      <c r="B402" s="28" t="s">
        <v>19</v>
      </c>
      <c r="C402" s="27">
        <v>149.03</v>
      </c>
      <c r="D402" s="25" t="s">
        <v>513</v>
      </c>
      <c r="E402" s="25" t="s">
        <v>57</v>
      </c>
      <c r="F402" s="25" t="s">
        <v>1</v>
      </c>
    </row>
    <row r="403" spans="1:6" x14ac:dyDescent="0.2">
      <c r="A403" s="28" t="s">
        <v>862</v>
      </c>
      <c r="B403" s="28" t="s">
        <v>19</v>
      </c>
      <c r="C403" s="27">
        <v>39.700000000000003</v>
      </c>
      <c r="D403" s="25" t="s">
        <v>513</v>
      </c>
      <c r="E403" s="25" t="s">
        <v>57</v>
      </c>
      <c r="F403" s="25" t="s">
        <v>1</v>
      </c>
    </row>
    <row r="404" spans="1:6" x14ac:dyDescent="0.2">
      <c r="A404" s="26" t="s">
        <v>865</v>
      </c>
      <c r="B404" s="26" t="s">
        <v>13</v>
      </c>
      <c r="C404" s="27">
        <v>221.36</v>
      </c>
      <c r="D404" s="25" t="s">
        <v>37</v>
      </c>
      <c r="E404" s="25" t="s">
        <v>50</v>
      </c>
      <c r="F404" s="25" t="s">
        <v>1</v>
      </c>
    </row>
    <row r="405" spans="1:6" x14ac:dyDescent="0.2">
      <c r="A405" s="26" t="s">
        <v>866</v>
      </c>
      <c r="B405" s="26" t="s">
        <v>13</v>
      </c>
      <c r="C405" s="27">
        <v>69.72</v>
      </c>
      <c r="D405" s="25" t="s">
        <v>37</v>
      </c>
      <c r="E405" s="25" t="s">
        <v>50</v>
      </c>
      <c r="F405" s="25" t="s">
        <v>1</v>
      </c>
    </row>
    <row r="406" spans="1:6" x14ac:dyDescent="0.2">
      <c r="A406" s="26" t="s">
        <v>868</v>
      </c>
      <c r="B406" s="26" t="s">
        <v>13</v>
      </c>
      <c r="C406" s="27">
        <v>22.49</v>
      </c>
      <c r="D406" s="25" t="s">
        <v>37</v>
      </c>
      <c r="E406" s="25" t="s">
        <v>50</v>
      </c>
      <c r="F406" s="25" t="s">
        <v>1</v>
      </c>
    </row>
    <row r="407" spans="1:6" x14ac:dyDescent="0.2">
      <c r="A407" s="26" t="s">
        <v>870</v>
      </c>
      <c r="B407" s="26" t="s">
        <v>13</v>
      </c>
      <c r="C407" s="27">
        <v>15.71</v>
      </c>
      <c r="D407" s="25" t="s">
        <v>37</v>
      </c>
      <c r="E407" s="25" t="s">
        <v>50</v>
      </c>
      <c r="F407" s="25" t="s">
        <v>1</v>
      </c>
    </row>
    <row r="408" spans="1:6" x14ac:dyDescent="0.2">
      <c r="A408" s="26" t="s">
        <v>872</v>
      </c>
      <c r="B408" s="26" t="s">
        <v>5</v>
      </c>
      <c r="C408" s="27">
        <v>14527.35</v>
      </c>
      <c r="D408" s="25" t="s">
        <v>37</v>
      </c>
      <c r="E408" s="25" t="s">
        <v>50</v>
      </c>
      <c r="F408" s="25" t="s">
        <v>1</v>
      </c>
    </row>
    <row r="409" spans="1:6" x14ac:dyDescent="0.2">
      <c r="A409" s="26" t="s">
        <v>873</v>
      </c>
      <c r="B409" s="26" t="s">
        <v>5</v>
      </c>
      <c r="C409" s="27">
        <v>2966.52</v>
      </c>
      <c r="D409" s="25" t="s">
        <v>37</v>
      </c>
      <c r="E409" s="25" t="s">
        <v>50</v>
      </c>
      <c r="F409" s="25" t="s">
        <v>1</v>
      </c>
    </row>
    <row r="410" spans="1:6" x14ac:dyDescent="0.2">
      <c r="A410" s="26" t="s">
        <v>874</v>
      </c>
      <c r="B410" s="26" t="s">
        <v>5</v>
      </c>
      <c r="C410" s="27">
        <v>2093.46</v>
      </c>
      <c r="D410" s="25" t="s">
        <v>37</v>
      </c>
      <c r="E410" s="25" t="s">
        <v>50</v>
      </c>
      <c r="F410" s="25" t="s">
        <v>1</v>
      </c>
    </row>
    <row r="411" spans="1:6" x14ac:dyDescent="0.2">
      <c r="A411" s="26" t="s">
        <v>875</v>
      </c>
      <c r="B411" s="26" t="s">
        <v>5</v>
      </c>
      <c r="C411" s="27">
        <v>1824.91</v>
      </c>
      <c r="D411" s="25" t="s">
        <v>37</v>
      </c>
      <c r="E411" s="25" t="s">
        <v>50</v>
      </c>
      <c r="F411" s="25" t="s">
        <v>1</v>
      </c>
    </row>
    <row r="412" spans="1:6" x14ac:dyDescent="0.2">
      <c r="A412" s="26" t="s">
        <v>876</v>
      </c>
      <c r="B412" s="26" t="s">
        <v>5</v>
      </c>
      <c r="C412" s="27">
        <v>1647.42</v>
      </c>
      <c r="D412" s="25" t="s">
        <v>37</v>
      </c>
      <c r="E412" s="25" t="s">
        <v>50</v>
      </c>
      <c r="F412" s="25" t="s">
        <v>1</v>
      </c>
    </row>
    <row r="413" spans="1:6" x14ac:dyDescent="0.2">
      <c r="A413" s="26" t="s">
        <v>877</v>
      </c>
      <c r="B413" s="26" t="s">
        <v>5</v>
      </c>
      <c r="C413" s="27">
        <v>1457.86</v>
      </c>
      <c r="D413" s="25" t="s">
        <v>37</v>
      </c>
      <c r="E413" s="25" t="s">
        <v>50</v>
      </c>
      <c r="F413" s="25" t="s">
        <v>1</v>
      </c>
    </row>
    <row r="414" spans="1:6" x14ac:dyDescent="0.2">
      <c r="A414" s="26" t="s">
        <v>878</v>
      </c>
      <c r="B414" s="26" t="s">
        <v>5</v>
      </c>
      <c r="C414" s="27">
        <v>1306.55</v>
      </c>
      <c r="D414" s="25" t="s">
        <v>37</v>
      </c>
      <c r="E414" s="25" t="s">
        <v>50</v>
      </c>
      <c r="F414" s="25" t="s">
        <v>1</v>
      </c>
    </row>
    <row r="415" spans="1:6" x14ac:dyDescent="0.2">
      <c r="A415" s="26" t="s">
        <v>879</v>
      </c>
      <c r="B415" s="26" t="s">
        <v>5</v>
      </c>
      <c r="C415" s="27">
        <v>1277.9100000000001</v>
      </c>
      <c r="D415" s="25" t="s">
        <v>37</v>
      </c>
      <c r="E415" s="25" t="s">
        <v>50</v>
      </c>
      <c r="F415" s="25" t="s">
        <v>1</v>
      </c>
    </row>
    <row r="416" spans="1:6" x14ac:dyDescent="0.2">
      <c r="A416" s="26" t="s">
        <v>880</v>
      </c>
      <c r="B416" s="26" t="s">
        <v>5</v>
      </c>
      <c r="C416" s="27">
        <v>1001.92</v>
      </c>
      <c r="D416" s="25" t="s">
        <v>37</v>
      </c>
      <c r="E416" s="25" t="s">
        <v>50</v>
      </c>
      <c r="F416" s="25" t="s">
        <v>1</v>
      </c>
    </row>
    <row r="417" spans="1:6" x14ac:dyDescent="0.2">
      <c r="A417" s="26" t="s">
        <v>881</v>
      </c>
      <c r="B417" s="26" t="s">
        <v>5</v>
      </c>
      <c r="C417" s="27">
        <v>912.26</v>
      </c>
      <c r="D417" s="25" t="s">
        <v>37</v>
      </c>
      <c r="E417" s="25" t="s">
        <v>50</v>
      </c>
      <c r="F417" s="25" t="s">
        <v>1</v>
      </c>
    </row>
    <row r="418" spans="1:6" x14ac:dyDescent="0.2">
      <c r="A418" s="26" t="s">
        <v>882</v>
      </c>
      <c r="B418" s="26" t="s">
        <v>5</v>
      </c>
      <c r="C418" s="27">
        <v>744.26</v>
      </c>
      <c r="D418" s="25" t="s">
        <v>37</v>
      </c>
      <c r="E418" s="25" t="s">
        <v>50</v>
      </c>
      <c r="F418" s="25" t="s">
        <v>1</v>
      </c>
    </row>
    <row r="419" spans="1:6" x14ac:dyDescent="0.2">
      <c r="A419" s="26" t="s">
        <v>883</v>
      </c>
      <c r="B419" s="26" t="s">
        <v>5</v>
      </c>
      <c r="C419" s="27">
        <v>679.55</v>
      </c>
      <c r="D419" s="25" t="s">
        <v>37</v>
      </c>
      <c r="E419" s="25" t="s">
        <v>50</v>
      </c>
      <c r="F419" s="25" t="s">
        <v>1</v>
      </c>
    </row>
    <row r="420" spans="1:6" x14ac:dyDescent="0.2">
      <c r="A420" s="26" t="s">
        <v>884</v>
      </c>
      <c r="B420" s="26" t="s">
        <v>5</v>
      </c>
      <c r="C420" s="27">
        <v>639.53</v>
      </c>
      <c r="D420" s="25" t="s">
        <v>37</v>
      </c>
      <c r="E420" s="25" t="s">
        <v>50</v>
      </c>
      <c r="F420" s="25" t="s">
        <v>1</v>
      </c>
    </row>
    <row r="421" spans="1:6" x14ac:dyDescent="0.2">
      <c r="A421" s="26" t="s">
        <v>885</v>
      </c>
      <c r="B421" s="26" t="s">
        <v>5</v>
      </c>
      <c r="C421" s="27">
        <v>597.54</v>
      </c>
      <c r="D421" s="25" t="s">
        <v>37</v>
      </c>
      <c r="E421" s="25" t="s">
        <v>50</v>
      </c>
      <c r="F421" s="25" t="s">
        <v>1</v>
      </c>
    </row>
    <row r="422" spans="1:6" x14ac:dyDescent="0.2">
      <c r="A422" s="26" t="s">
        <v>886</v>
      </c>
      <c r="B422" s="26" t="s">
        <v>5</v>
      </c>
      <c r="C422" s="27">
        <v>571.76</v>
      </c>
      <c r="D422" s="25" t="s">
        <v>37</v>
      </c>
      <c r="E422" s="25" t="s">
        <v>50</v>
      </c>
      <c r="F422" s="25" t="s">
        <v>1</v>
      </c>
    </row>
    <row r="423" spans="1:6" x14ac:dyDescent="0.2">
      <c r="A423" s="26" t="s">
        <v>887</v>
      </c>
      <c r="B423" s="26" t="s">
        <v>5</v>
      </c>
      <c r="C423" s="27">
        <v>372.6</v>
      </c>
      <c r="D423" s="25" t="s">
        <v>37</v>
      </c>
      <c r="E423" s="25" t="s">
        <v>50</v>
      </c>
      <c r="F423" s="25" t="s">
        <v>1</v>
      </c>
    </row>
    <row r="424" spans="1:6" x14ac:dyDescent="0.2">
      <c r="A424" s="26" t="s">
        <v>888</v>
      </c>
      <c r="B424" s="26" t="s">
        <v>5</v>
      </c>
      <c r="C424" s="27">
        <v>321.13</v>
      </c>
      <c r="D424" s="25" t="s">
        <v>37</v>
      </c>
      <c r="E424" s="25" t="s">
        <v>50</v>
      </c>
      <c r="F424" s="25" t="s">
        <v>1</v>
      </c>
    </row>
    <row r="425" spans="1:6" x14ac:dyDescent="0.2">
      <c r="A425" s="26" t="s">
        <v>889</v>
      </c>
      <c r="B425" s="26" t="s">
        <v>5</v>
      </c>
      <c r="C425" s="27">
        <v>253.88</v>
      </c>
      <c r="D425" s="25" t="s">
        <v>37</v>
      </c>
      <c r="E425" s="25" t="s">
        <v>50</v>
      </c>
      <c r="F425" s="25" t="s">
        <v>1</v>
      </c>
    </row>
    <row r="426" spans="1:6" x14ac:dyDescent="0.2">
      <c r="A426" s="26" t="s">
        <v>890</v>
      </c>
      <c r="B426" s="26" t="s">
        <v>5</v>
      </c>
      <c r="C426" s="27">
        <v>234.03</v>
      </c>
      <c r="D426" s="25" t="s">
        <v>37</v>
      </c>
      <c r="E426" s="25" t="s">
        <v>50</v>
      </c>
      <c r="F426" s="25" t="s">
        <v>1</v>
      </c>
    </row>
    <row r="427" spans="1:6" x14ac:dyDescent="0.2">
      <c r="A427" s="26" t="s">
        <v>891</v>
      </c>
      <c r="B427" s="26" t="s">
        <v>5</v>
      </c>
      <c r="C427" s="27">
        <v>223.22</v>
      </c>
      <c r="D427" s="25" t="s">
        <v>37</v>
      </c>
      <c r="E427" s="25" t="s">
        <v>50</v>
      </c>
      <c r="F427" s="25" t="s">
        <v>1</v>
      </c>
    </row>
    <row r="428" spans="1:6" x14ac:dyDescent="0.2">
      <c r="A428" s="26" t="s">
        <v>892</v>
      </c>
      <c r="B428" s="26" t="s">
        <v>5</v>
      </c>
      <c r="C428" s="27">
        <v>62.47</v>
      </c>
      <c r="D428" s="25" t="s">
        <v>37</v>
      </c>
      <c r="E428" s="25" t="s">
        <v>50</v>
      </c>
      <c r="F428" s="25" t="s">
        <v>1</v>
      </c>
    </row>
    <row r="429" spans="1:6" x14ac:dyDescent="0.2">
      <c r="A429" s="26" t="s">
        <v>893</v>
      </c>
      <c r="B429" s="26" t="s">
        <v>5</v>
      </c>
      <c r="C429" s="27">
        <v>46</v>
      </c>
      <c r="D429" s="25" t="s">
        <v>37</v>
      </c>
      <c r="E429" s="25" t="s">
        <v>50</v>
      </c>
      <c r="F429" s="25" t="s">
        <v>1</v>
      </c>
    </row>
    <row r="430" spans="1:6" x14ac:dyDescent="0.2">
      <c r="A430" s="26" t="s">
        <v>894</v>
      </c>
      <c r="B430" s="26" t="s">
        <v>5</v>
      </c>
      <c r="C430" s="27">
        <v>34.47</v>
      </c>
      <c r="D430" s="25" t="s">
        <v>37</v>
      </c>
      <c r="E430" s="25" t="s">
        <v>50</v>
      </c>
      <c r="F430" s="25" t="s">
        <v>1</v>
      </c>
    </row>
    <row r="431" spans="1:6" x14ac:dyDescent="0.2">
      <c r="A431" s="26" t="s">
        <v>895</v>
      </c>
      <c r="B431" s="26" t="s">
        <v>33</v>
      </c>
      <c r="C431" s="27">
        <v>1383.27</v>
      </c>
      <c r="D431" s="25" t="s">
        <v>513</v>
      </c>
      <c r="E431" s="25" t="s">
        <v>57</v>
      </c>
      <c r="F431" s="25" t="s">
        <v>1</v>
      </c>
    </row>
    <row r="432" spans="1:6" x14ac:dyDescent="0.2">
      <c r="A432" s="26" t="s">
        <v>896</v>
      </c>
      <c r="B432" s="26" t="s">
        <v>33</v>
      </c>
      <c r="C432" s="27">
        <v>1029.1400000000001</v>
      </c>
      <c r="D432" s="25" t="s">
        <v>513</v>
      </c>
      <c r="E432" s="25" t="s">
        <v>57</v>
      </c>
      <c r="F432" s="25" t="s">
        <v>1</v>
      </c>
    </row>
    <row r="433" spans="1:6" x14ac:dyDescent="0.2">
      <c r="A433" s="26" t="s">
        <v>897</v>
      </c>
      <c r="B433" s="26" t="s">
        <v>33</v>
      </c>
      <c r="C433" s="27">
        <v>618.54999999999995</v>
      </c>
      <c r="D433" s="25" t="s">
        <v>513</v>
      </c>
      <c r="E433" s="25" t="s">
        <v>57</v>
      </c>
      <c r="F433" s="25" t="s">
        <v>1</v>
      </c>
    </row>
    <row r="434" spans="1:6" x14ac:dyDescent="0.2">
      <c r="A434" s="26" t="s">
        <v>898</v>
      </c>
      <c r="B434" s="26" t="s">
        <v>33</v>
      </c>
      <c r="C434" s="27">
        <v>479.12</v>
      </c>
      <c r="D434" s="25" t="s">
        <v>513</v>
      </c>
      <c r="E434" s="25" t="s">
        <v>57</v>
      </c>
      <c r="F434" s="25" t="s">
        <v>1</v>
      </c>
    </row>
    <row r="435" spans="1:6" x14ac:dyDescent="0.2">
      <c r="A435" s="26" t="s">
        <v>899</v>
      </c>
      <c r="B435" s="26" t="s">
        <v>33</v>
      </c>
      <c r="C435" s="27">
        <v>470.79</v>
      </c>
      <c r="D435" s="25" t="s">
        <v>513</v>
      </c>
      <c r="E435" s="25" t="s">
        <v>57</v>
      </c>
      <c r="F435" s="25" t="s">
        <v>1</v>
      </c>
    </row>
    <row r="436" spans="1:6" x14ac:dyDescent="0.2">
      <c r="A436" s="26" t="s">
        <v>900</v>
      </c>
      <c r="B436" s="26" t="s">
        <v>33</v>
      </c>
      <c r="C436" s="27">
        <v>120.16</v>
      </c>
      <c r="D436" s="25" t="s">
        <v>513</v>
      </c>
      <c r="E436" s="25" t="s">
        <v>57</v>
      </c>
      <c r="F436" s="25" t="s">
        <v>1</v>
      </c>
    </row>
    <row r="437" spans="1:6" x14ac:dyDescent="0.2">
      <c r="A437" s="28" t="s">
        <v>903</v>
      </c>
      <c r="B437" s="28" t="s">
        <v>8</v>
      </c>
      <c r="C437" s="27">
        <v>665.57</v>
      </c>
      <c r="D437" s="25" t="s">
        <v>513</v>
      </c>
      <c r="E437" s="25" t="s">
        <v>50</v>
      </c>
      <c r="F437" s="25" t="s">
        <v>1</v>
      </c>
    </row>
    <row r="438" spans="1:6" x14ac:dyDescent="0.2">
      <c r="A438" s="28" t="s">
        <v>904</v>
      </c>
      <c r="B438" s="28" t="s">
        <v>8</v>
      </c>
      <c r="C438" s="27">
        <v>652.87</v>
      </c>
      <c r="D438" s="25" t="s">
        <v>513</v>
      </c>
      <c r="E438" s="25" t="s">
        <v>50</v>
      </c>
      <c r="F438" s="25" t="s">
        <v>1</v>
      </c>
    </row>
    <row r="439" spans="1:6" x14ac:dyDescent="0.2">
      <c r="A439" s="28" t="s">
        <v>905</v>
      </c>
      <c r="B439" s="28" t="s">
        <v>8</v>
      </c>
      <c r="C439" s="27">
        <v>543.55999999999995</v>
      </c>
      <c r="D439" s="25" t="s">
        <v>513</v>
      </c>
      <c r="E439" s="25" t="s">
        <v>50</v>
      </c>
      <c r="F439" s="25" t="s">
        <v>1</v>
      </c>
    </row>
    <row r="440" spans="1:6" x14ac:dyDescent="0.2">
      <c r="A440" s="28" t="s">
        <v>906</v>
      </c>
      <c r="B440" s="28" t="s">
        <v>8</v>
      </c>
      <c r="C440" s="27">
        <v>155.71</v>
      </c>
      <c r="D440" s="25" t="s">
        <v>513</v>
      </c>
      <c r="E440" s="25" t="s">
        <v>50</v>
      </c>
      <c r="F440" s="25" t="s">
        <v>1</v>
      </c>
    </row>
    <row r="441" spans="1:6" x14ac:dyDescent="0.2">
      <c r="A441" s="28" t="s">
        <v>907</v>
      </c>
      <c r="B441" s="28" t="s">
        <v>8</v>
      </c>
      <c r="C441" s="27">
        <v>98.87</v>
      </c>
      <c r="D441" s="25" t="s">
        <v>513</v>
      </c>
      <c r="E441" s="25" t="s">
        <v>50</v>
      </c>
      <c r="F441" s="25" t="s">
        <v>1</v>
      </c>
    </row>
    <row r="442" spans="1:6" x14ac:dyDescent="0.2">
      <c r="A442" s="28" t="s">
        <v>909</v>
      </c>
      <c r="B442" s="28" t="s">
        <v>8</v>
      </c>
      <c r="C442" s="27">
        <v>0</v>
      </c>
      <c r="D442" s="25" t="s">
        <v>513</v>
      </c>
      <c r="E442" s="25" t="s">
        <v>50</v>
      </c>
      <c r="F442" s="25" t="s">
        <v>1</v>
      </c>
    </row>
    <row r="443" spans="1:6" x14ac:dyDescent="0.2">
      <c r="A443" s="28" t="s">
        <v>910</v>
      </c>
      <c r="B443" s="28" t="s">
        <v>8</v>
      </c>
      <c r="C443" s="27">
        <v>0</v>
      </c>
      <c r="D443" s="25" t="s">
        <v>513</v>
      </c>
      <c r="E443" s="25" t="s">
        <v>50</v>
      </c>
      <c r="F443" s="25" t="s">
        <v>1</v>
      </c>
    </row>
    <row r="444" spans="1:6" x14ac:dyDescent="0.2">
      <c r="A444" s="28" t="s">
        <v>911</v>
      </c>
      <c r="B444" s="28" t="s">
        <v>8</v>
      </c>
      <c r="C444" s="27">
        <v>0</v>
      </c>
      <c r="D444" s="25" t="s">
        <v>513</v>
      </c>
      <c r="E444" s="25" t="s">
        <v>50</v>
      </c>
      <c r="F444" s="25" t="s">
        <v>1</v>
      </c>
    </row>
    <row r="445" spans="1:6" x14ac:dyDescent="0.2">
      <c r="A445" s="28" t="s">
        <v>920</v>
      </c>
      <c r="B445" s="26" t="s">
        <v>27</v>
      </c>
      <c r="C445" s="27">
        <v>93.44</v>
      </c>
      <c r="D445" s="25" t="s">
        <v>37</v>
      </c>
      <c r="E445" s="25" t="s">
        <v>50</v>
      </c>
      <c r="F445" s="25" t="s">
        <v>1</v>
      </c>
    </row>
    <row r="446" spans="1:6" x14ac:dyDescent="0.2">
      <c r="A446" s="28" t="s">
        <v>921</v>
      </c>
      <c r="B446" s="26" t="s">
        <v>27</v>
      </c>
      <c r="C446" s="27">
        <v>87.7</v>
      </c>
      <c r="D446" s="25" t="s">
        <v>37</v>
      </c>
      <c r="E446" s="25" t="s">
        <v>50</v>
      </c>
      <c r="F446" s="25" t="s">
        <v>1</v>
      </c>
    </row>
    <row r="447" spans="1:6" x14ac:dyDescent="0.2">
      <c r="A447" s="28" t="s">
        <v>922</v>
      </c>
      <c r="B447" s="26" t="s">
        <v>27</v>
      </c>
      <c r="C447" s="27">
        <v>59.84</v>
      </c>
      <c r="D447" s="25" t="s">
        <v>37</v>
      </c>
      <c r="E447" s="25" t="s">
        <v>50</v>
      </c>
      <c r="F447" s="25" t="s">
        <v>1</v>
      </c>
    </row>
    <row r="448" spans="1:6" x14ac:dyDescent="0.2">
      <c r="A448" s="28" t="s">
        <v>923</v>
      </c>
      <c r="B448" s="26" t="s">
        <v>27</v>
      </c>
      <c r="C448" s="27">
        <v>59.84</v>
      </c>
      <c r="D448" s="25" t="s">
        <v>37</v>
      </c>
      <c r="E448" s="25" t="s">
        <v>50</v>
      </c>
      <c r="F448" s="25" t="s">
        <v>1</v>
      </c>
    </row>
    <row r="449" spans="1:6" x14ac:dyDescent="0.2">
      <c r="A449" s="26" t="s">
        <v>924</v>
      </c>
      <c r="B449" s="26" t="s">
        <v>17</v>
      </c>
      <c r="C449" s="27">
        <v>4672.8</v>
      </c>
      <c r="D449" s="25" t="s">
        <v>31</v>
      </c>
      <c r="E449" s="25" t="s">
        <v>50</v>
      </c>
      <c r="F449" s="25" t="s">
        <v>1</v>
      </c>
    </row>
    <row r="450" spans="1:6" x14ac:dyDescent="0.2">
      <c r="A450" s="26" t="s">
        <v>925</v>
      </c>
      <c r="B450" s="26" t="s">
        <v>17</v>
      </c>
      <c r="C450" s="27">
        <v>2307.77</v>
      </c>
      <c r="D450" s="25" t="s">
        <v>31</v>
      </c>
      <c r="E450" s="25" t="s">
        <v>50</v>
      </c>
      <c r="F450" s="25" t="s">
        <v>1</v>
      </c>
    </row>
    <row r="451" spans="1:6" x14ac:dyDescent="0.2">
      <c r="A451" s="26" t="s">
        <v>926</v>
      </c>
      <c r="B451" s="26" t="s">
        <v>17</v>
      </c>
      <c r="C451" s="27">
        <v>1992.03</v>
      </c>
      <c r="D451" s="25" t="s">
        <v>31</v>
      </c>
      <c r="E451" s="25" t="s">
        <v>50</v>
      </c>
      <c r="F451" s="25" t="s">
        <v>1</v>
      </c>
    </row>
    <row r="452" spans="1:6" x14ac:dyDescent="0.2">
      <c r="A452" s="26" t="s">
        <v>927</v>
      </c>
      <c r="B452" s="26" t="s">
        <v>17</v>
      </c>
      <c r="C452" s="27">
        <v>989.2</v>
      </c>
      <c r="D452" s="25" t="s">
        <v>31</v>
      </c>
      <c r="E452" s="25" t="s">
        <v>50</v>
      </c>
      <c r="F452" s="25" t="s">
        <v>1</v>
      </c>
    </row>
    <row r="453" spans="1:6" x14ac:dyDescent="0.2">
      <c r="A453" s="26" t="s">
        <v>928</v>
      </c>
      <c r="B453" s="26" t="s">
        <v>17</v>
      </c>
      <c r="C453" s="27">
        <v>356.68</v>
      </c>
      <c r="D453" s="25" t="s">
        <v>31</v>
      </c>
      <c r="E453" s="25" t="s">
        <v>50</v>
      </c>
      <c r="F453" s="25" t="s">
        <v>1</v>
      </c>
    </row>
    <row r="454" spans="1:6" x14ac:dyDescent="0.2">
      <c r="A454" s="26" t="s">
        <v>929</v>
      </c>
      <c r="B454" s="26" t="s">
        <v>17</v>
      </c>
      <c r="C454" s="27">
        <v>274.25</v>
      </c>
      <c r="D454" s="25" t="s">
        <v>31</v>
      </c>
      <c r="E454" s="25" t="s">
        <v>50</v>
      </c>
      <c r="F454" s="25" t="s">
        <v>1</v>
      </c>
    </row>
    <row r="455" spans="1:6" x14ac:dyDescent="0.2">
      <c r="A455" s="26" t="s">
        <v>930</v>
      </c>
      <c r="B455" s="26" t="s">
        <v>17</v>
      </c>
      <c r="C455" s="27">
        <v>118.36</v>
      </c>
      <c r="D455" s="25" t="s">
        <v>31</v>
      </c>
      <c r="E455" s="25" t="s">
        <v>50</v>
      </c>
      <c r="F455" s="25" t="s">
        <v>1</v>
      </c>
    </row>
    <row r="456" spans="1:6" x14ac:dyDescent="0.2">
      <c r="A456" s="26" t="s">
        <v>932</v>
      </c>
      <c r="B456" s="26" t="s">
        <v>18</v>
      </c>
      <c r="C456" s="27">
        <v>104.48</v>
      </c>
      <c r="D456" s="25" t="s">
        <v>37</v>
      </c>
      <c r="E456" s="25" t="s">
        <v>50</v>
      </c>
      <c r="F456" s="25" t="s">
        <v>1</v>
      </c>
    </row>
    <row r="457" spans="1:6" x14ac:dyDescent="0.2">
      <c r="A457" s="26" t="s">
        <v>933</v>
      </c>
      <c r="B457" s="26" t="s">
        <v>18</v>
      </c>
      <c r="C457" s="27">
        <v>89.91</v>
      </c>
      <c r="D457" s="25" t="s">
        <v>37</v>
      </c>
      <c r="E457" s="25" t="s">
        <v>50</v>
      </c>
      <c r="F457" s="25" t="s">
        <v>1</v>
      </c>
    </row>
    <row r="458" spans="1:6" x14ac:dyDescent="0.2">
      <c r="A458" s="26" t="s">
        <v>934</v>
      </c>
      <c r="B458" s="26" t="s">
        <v>18</v>
      </c>
      <c r="C458" s="27">
        <v>35.53</v>
      </c>
      <c r="D458" s="25" t="s">
        <v>37</v>
      </c>
      <c r="E458" s="25" t="s">
        <v>50</v>
      </c>
      <c r="F458" s="25" t="s">
        <v>1</v>
      </c>
    </row>
    <row r="459" spans="1:6" x14ac:dyDescent="0.2">
      <c r="A459" s="26" t="s">
        <v>935</v>
      </c>
      <c r="B459" s="26" t="s">
        <v>18</v>
      </c>
      <c r="C459" s="27">
        <v>6.43</v>
      </c>
      <c r="D459" s="25" t="s">
        <v>37</v>
      </c>
      <c r="E459" s="25" t="s">
        <v>50</v>
      </c>
      <c r="F459" s="25" t="s">
        <v>1</v>
      </c>
    </row>
    <row r="460" spans="1:6" x14ac:dyDescent="0.2">
      <c r="A460" s="26" t="s">
        <v>936</v>
      </c>
      <c r="B460" s="26" t="s">
        <v>18</v>
      </c>
      <c r="C460" s="27">
        <v>4.5199999999999996</v>
      </c>
      <c r="D460" s="25" t="s">
        <v>37</v>
      </c>
      <c r="E460" s="25" t="s">
        <v>50</v>
      </c>
      <c r="F460" s="25" t="s">
        <v>1</v>
      </c>
    </row>
    <row r="461" spans="1:6" x14ac:dyDescent="0.2">
      <c r="A461" s="26" t="s">
        <v>937</v>
      </c>
      <c r="B461" s="26" t="s">
        <v>18</v>
      </c>
      <c r="C461" s="27">
        <v>3.76</v>
      </c>
      <c r="D461" s="25" t="s">
        <v>37</v>
      </c>
      <c r="E461" s="25" t="s">
        <v>50</v>
      </c>
      <c r="F461" s="25" t="s">
        <v>1</v>
      </c>
    </row>
  </sheetData>
  <sortState xmlns:xlrd2="http://schemas.microsoft.com/office/spreadsheetml/2017/richdata2" ref="A2:F461">
    <sortCondition ref="F1:F46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968D5-D21A-E145-911E-B55219DFD245}">
  <dimension ref="A1:B31"/>
  <sheetViews>
    <sheetView workbookViewId="0">
      <selection sqref="A1:XFD1"/>
    </sheetView>
  </sheetViews>
  <sheetFormatPr baseColWidth="10" defaultRowHeight="16" x14ac:dyDescent="0.2"/>
  <cols>
    <col min="1" max="1" width="13.6640625" bestFit="1" customWidth="1"/>
    <col min="2" max="2" width="20.1640625" style="31" customWidth="1"/>
  </cols>
  <sheetData>
    <row r="1" spans="1:2" s="4" customFormat="1" ht="40" customHeight="1" x14ac:dyDescent="0.2">
      <c r="A1" s="4" t="s">
        <v>23</v>
      </c>
      <c r="B1" s="32" t="s">
        <v>939</v>
      </c>
    </row>
    <row r="2" spans="1:2" x14ac:dyDescent="0.2">
      <c r="A2" t="s">
        <v>14</v>
      </c>
      <c r="B2" s="31">
        <v>9.4832390688539898E-7</v>
      </c>
    </row>
    <row r="3" spans="1:2" x14ac:dyDescent="0.2">
      <c r="A3" t="s">
        <v>2</v>
      </c>
      <c r="B3" s="31">
        <v>1.0452501334886899E-7</v>
      </c>
    </row>
    <row r="4" spans="1:2" x14ac:dyDescent="0.2">
      <c r="A4" t="s">
        <v>9</v>
      </c>
      <c r="B4" s="31">
        <v>1.08148008366132E-14</v>
      </c>
    </row>
    <row r="5" spans="1:2" x14ac:dyDescent="0.2">
      <c r="A5" t="s">
        <v>29</v>
      </c>
      <c r="B5" s="31">
        <v>3.0456578437514E-4</v>
      </c>
    </row>
    <row r="6" spans="1:2" x14ac:dyDescent="0.2">
      <c r="A6" t="s">
        <v>16</v>
      </c>
      <c r="B6" s="31">
        <v>3.4459222144751001E-2</v>
      </c>
    </row>
    <row r="7" spans="1:2" x14ac:dyDescent="0.2">
      <c r="A7" t="s">
        <v>12</v>
      </c>
      <c r="B7" s="31">
        <v>4.7561314437694201E-2</v>
      </c>
    </row>
    <row r="8" spans="1:2" x14ac:dyDescent="0.2">
      <c r="A8" t="s">
        <v>28</v>
      </c>
      <c r="B8" s="31">
        <v>1.4110456446888499E-4</v>
      </c>
    </row>
    <row r="9" spans="1:2" x14ac:dyDescent="0.2">
      <c r="A9" t="s">
        <v>22</v>
      </c>
      <c r="B9" s="31">
        <v>2.27323766497148E-5</v>
      </c>
    </row>
    <row r="10" spans="1:2" x14ac:dyDescent="0.2">
      <c r="A10" t="s">
        <v>10</v>
      </c>
      <c r="B10" s="31">
        <v>7.7558376438409095E-5</v>
      </c>
    </row>
    <row r="11" spans="1:2" x14ac:dyDescent="0.2">
      <c r="A11" t="s">
        <v>21</v>
      </c>
      <c r="B11" s="31">
        <v>2.22581706411026E-6</v>
      </c>
    </row>
    <row r="12" spans="1:2" x14ac:dyDescent="0.2">
      <c r="A12" t="s">
        <v>26</v>
      </c>
      <c r="B12" s="31">
        <v>1.7008244036665601E-4</v>
      </c>
    </row>
    <row r="13" spans="1:2" x14ac:dyDescent="0.2">
      <c r="A13" t="s">
        <v>30</v>
      </c>
      <c r="B13" s="31">
        <v>6.1685565612886102E-4</v>
      </c>
    </row>
    <row r="14" spans="1:2" x14ac:dyDescent="0.2">
      <c r="A14" t="s">
        <v>7</v>
      </c>
      <c r="B14" s="31">
        <v>3.1801284810376799E-2</v>
      </c>
    </row>
    <row r="15" spans="1:2" x14ac:dyDescent="0.2">
      <c r="A15" t="s">
        <v>663</v>
      </c>
      <c r="B15" s="31">
        <v>1.0104002119694601E-2</v>
      </c>
    </row>
    <row r="16" spans="1:2" x14ac:dyDescent="0.2">
      <c r="A16" t="s">
        <v>6</v>
      </c>
      <c r="B16" s="31">
        <v>2.9028725669458002E-17</v>
      </c>
    </row>
    <row r="17" spans="1:2" x14ac:dyDescent="0.2">
      <c r="A17" t="s">
        <v>4</v>
      </c>
      <c r="B17" s="31">
        <v>2.9771093020114201E-25</v>
      </c>
    </row>
    <row r="18" spans="1:2" x14ac:dyDescent="0.2">
      <c r="A18" t="s">
        <v>35</v>
      </c>
      <c r="B18" s="31">
        <v>4.1335076991869396E-9</v>
      </c>
    </row>
    <row r="19" spans="1:2" x14ac:dyDescent="0.2">
      <c r="A19" t="s">
        <v>20</v>
      </c>
      <c r="B19" s="31">
        <v>2.91244610765888E-8</v>
      </c>
    </row>
    <row r="20" spans="1:2" x14ac:dyDescent="0.2">
      <c r="A20" t="s">
        <v>15</v>
      </c>
      <c r="B20" s="31">
        <v>1.1537795896390599E-6</v>
      </c>
    </row>
    <row r="21" spans="1:2" x14ac:dyDescent="0.2">
      <c r="A21" t="s">
        <v>32</v>
      </c>
      <c r="B21" s="31">
        <v>8.1673716347886394E-2</v>
      </c>
    </row>
    <row r="22" spans="1:2" x14ac:dyDescent="0.2">
      <c r="A22" t="s">
        <v>34</v>
      </c>
      <c r="B22" s="31">
        <v>1.2741247560239899E-3</v>
      </c>
    </row>
    <row r="23" spans="1:2" x14ac:dyDescent="0.2">
      <c r="A23" t="s">
        <v>19</v>
      </c>
      <c r="B23" s="31">
        <v>6.0711540271950098E-5</v>
      </c>
    </row>
    <row r="24" spans="1:2" x14ac:dyDescent="0.2">
      <c r="A24" t="s">
        <v>13</v>
      </c>
      <c r="B24" s="31">
        <v>5.28787541966261E-4</v>
      </c>
    </row>
    <row r="25" spans="1:2" x14ac:dyDescent="0.2">
      <c r="A25" t="s">
        <v>5</v>
      </c>
      <c r="B25" s="31">
        <v>3.5295995533165998E-9</v>
      </c>
    </row>
    <row r="26" spans="1:2" x14ac:dyDescent="0.2">
      <c r="A26" t="s">
        <v>33</v>
      </c>
      <c r="B26" s="31">
        <v>3.4097816212965299E-4</v>
      </c>
    </row>
    <row r="27" spans="1:2" x14ac:dyDescent="0.2">
      <c r="A27" t="s">
        <v>8</v>
      </c>
      <c r="B27" s="31">
        <v>4.1193704517794097E-2</v>
      </c>
    </row>
    <row r="28" spans="1:2" x14ac:dyDescent="0.2">
      <c r="A28" t="s">
        <v>27</v>
      </c>
      <c r="B28" s="31">
        <v>1.0104002119694601E-2</v>
      </c>
    </row>
    <row r="29" spans="1:2" x14ac:dyDescent="0.2">
      <c r="A29" t="s">
        <v>17</v>
      </c>
      <c r="B29" s="31">
        <v>4.1322072955303599E-4</v>
      </c>
    </row>
    <row r="30" spans="1:2" x14ac:dyDescent="0.2">
      <c r="A30" t="s">
        <v>18</v>
      </c>
      <c r="B30" s="31">
        <v>5.28787541966261E-4</v>
      </c>
    </row>
    <row r="31" spans="1:2" s="33" customFormat="1" x14ac:dyDescent="0.2">
      <c r="A31" s="33" t="s">
        <v>471</v>
      </c>
      <c r="B31" s="34">
        <f>AVERAGE(B2:B30)</f>
        <v>9.0131456965994346E-3</v>
      </c>
    </row>
  </sheetData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E2D23-5F3F-9642-86C8-6672FBB0FBC7}">
  <dimension ref="A1:G812"/>
  <sheetViews>
    <sheetView tabSelected="1" workbookViewId="0">
      <selection sqref="A1:G1"/>
    </sheetView>
  </sheetViews>
  <sheetFormatPr baseColWidth="10" defaultRowHeight="16" x14ac:dyDescent="0.2"/>
  <cols>
    <col min="1" max="1" width="10.83203125" style="43"/>
    <col min="2" max="2" width="31" style="43" bestFit="1" customWidth="1"/>
    <col min="3" max="3" width="12.1640625" style="43" bestFit="1" customWidth="1"/>
    <col min="4" max="4" width="15.5" style="44" customWidth="1"/>
    <col min="5" max="5" width="20.5" style="43" customWidth="1"/>
    <col min="6" max="6" width="15.83203125" style="43" customWidth="1"/>
    <col min="7" max="7" width="15.33203125" style="43" customWidth="1"/>
  </cols>
  <sheetData>
    <row r="1" spans="1:7" x14ac:dyDescent="0.2">
      <c r="A1" s="51" t="s">
        <v>1034</v>
      </c>
      <c r="B1" s="51"/>
      <c r="C1" s="51"/>
      <c r="D1" s="51"/>
      <c r="E1" s="51"/>
      <c r="F1" s="51"/>
      <c r="G1" s="51"/>
    </row>
    <row r="2" spans="1:7" s="55" customFormat="1" ht="34" x14ac:dyDescent="0.2">
      <c r="A2" s="53" t="s">
        <v>995</v>
      </c>
      <c r="B2" s="53" t="s">
        <v>996</v>
      </c>
      <c r="C2" s="53" t="s">
        <v>997</v>
      </c>
      <c r="D2" s="54" t="s">
        <v>998</v>
      </c>
      <c r="E2" s="53" t="s">
        <v>999</v>
      </c>
      <c r="F2" s="53" t="s">
        <v>1000</v>
      </c>
      <c r="G2" s="53" t="s">
        <v>1001</v>
      </c>
    </row>
    <row r="3" spans="1:7" x14ac:dyDescent="0.2">
      <c r="A3" s="45">
        <v>809</v>
      </c>
      <c r="B3" s="45" t="s">
        <v>1035</v>
      </c>
      <c r="C3" s="45">
        <v>3.7510141758860501E-3</v>
      </c>
      <c r="D3" s="46">
        <f t="shared" ref="D3:D66" si="0">F3/G3*1000</f>
        <v>32.450331125827809</v>
      </c>
      <c r="E3" s="45">
        <v>31</v>
      </c>
      <c r="F3" s="45">
        <v>49</v>
      </c>
      <c r="G3" s="45">
        <v>1510</v>
      </c>
    </row>
    <row r="4" spans="1:7" x14ac:dyDescent="0.2">
      <c r="A4" s="45">
        <v>810</v>
      </c>
      <c r="B4" s="45" t="s">
        <v>1036</v>
      </c>
      <c r="C4" s="45">
        <v>1.2679599329333E-3</v>
      </c>
      <c r="D4" s="46">
        <f t="shared" si="0"/>
        <v>30.414746543778804</v>
      </c>
      <c r="E4" s="45">
        <v>31</v>
      </c>
      <c r="F4" s="45">
        <v>66</v>
      </c>
      <c r="G4" s="45">
        <v>2170</v>
      </c>
    </row>
    <row r="5" spans="1:7" x14ac:dyDescent="0.2">
      <c r="A5" s="45">
        <v>808</v>
      </c>
      <c r="B5" s="45" t="s">
        <v>1037</v>
      </c>
      <c r="C5" s="45">
        <v>4.8199176756352604E-3</v>
      </c>
      <c r="D5" s="46">
        <f t="shared" si="0"/>
        <v>29.018885306310459</v>
      </c>
      <c r="E5" s="45">
        <v>30</v>
      </c>
      <c r="F5" s="45">
        <v>63</v>
      </c>
      <c r="G5" s="45">
        <v>2171</v>
      </c>
    </row>
    <row r="6" spans="1:7" x14ac:dyDescent="0.2">
      <c r="A6" s="45">
        <v>806</v>
      </c>
      <c r="B6" s="45" t="s">
        <v>1038</v>
      </c>
      <c r="C6" s="45">
        <v>2.3317700518883698E-3</v>
      </c>
      <c r="D6" s="46">
        <f t="shared" si="0"/>
        <v>25.094102885821833</v>
      </c>
      <c r="E6" s="45">
        <v>29</v>
      </c>
      <c r="F6" s="45">
        <v>60</v>
      </c>
      <c r="G6" s="45">
        <v>2391</v>
      </c>
    </row>
    <row r="7" spans="1:7" x14ac:dyDescent="0.2">
      <c r="A7" s="45">
        <v>807</v>
      </c>
      <c r="B7" s="45" t="s">
        <v>1039</v>
      </c>
      <c r="C7" s="45">
        <v>1.13066151157792E-3</v>
      </c>
      <c r="D7" s="46">
        <f t="shared" si="0"/>
        <v>10.933720367682632</v>
      </c>
      <c r="E7" s="45">
        <v>29</v>
      </c>
      <c r="F7" s="45">
        <v>113</v>
      </c>
      <c r="G7" s="45">
        <v>10335</v>
      </c>
    </row>
    <row r="8" spans="1:7" x14ac:dyDescent="0.2">
      <c r="A8" s="45">
        <v>802</v>
      </c>
      <c r="B8" s="45" t="s">
        <v>1040</v>
      </c>
      <c r="C8" s="45">
        <v>6.0583430683587504E-4</v>
      </c>
      <c r="D8" s="46">
        <f t="shared" si="0"/>
        <v>18.688725490196077</v>
      </c>
      <c r="E8" s="45">
        <v>27</v>
      </c>
      <c r="F8" s="45">
        <v>61</v>
      </c>
      <c r="G8" s="45">
        <v>3264</v>
      </c>
    </row>
    <row r="9" spans="1:7" x14ac:dyDescent="0.2">
      <c r="A9" s="45">
        <v>803</v>
      </c>
      <c r="B9" s="45" t="s">
        <v>1041</v>
      </c>
      <c r="C9" s="45">
        <v>2.0644963793805498E-3</v>
      </c>
      <c r="D9" s="46">
        <f t="shared" si="0"/>
        <v>16.656191074795725</v>
      </c>
      <c r="E9" s="45">
        <v>27</v>
      </c>
      <c r="F9" s="45">
        <v>53</v>
      </c>
      <c r="G9" s="45">
        <v>3182</v>
      </c>
    </row>
    <row r="10" spans="1:7" x14ac:dyDescent="0.2">
      <c r="A10" s="45">
        <v>804</v>
      </c>
      <c r="B10" s="45" t="s">
        <v>1042</v>
      </c>
      <c r="C10" s="45">
        <v>1.8851934466000201E-3</v>
      </c>
      <c r="D10" s="46">
        <f t="shared" si="0"/>
        <v>21.460775473399458</v>
      </c>
      <c r="E10" s="45">
        <v>27</v>
      </c>
      <c r="F10" s="45">
        <v>119</v>
      </c>
      <c r="G10" s="45">
        <v>5545</v>
      </c>
    </row>
    <row r="11" spans="1:7" x14ac:dyDescent="0.2">
      <c r="A11" s="45">
        <v>805</v>
      </c>
      <c r="B11" s="45" t="s">
        <v>1043</v>
      </c>
      <c r="C11" s="45">
        <v>1.8387091949011801E-3</v>
      </c>
      <c r="D11" s="46">
        <f t="shared" si="0"/>
        <v>24.985127900059489</v>
      </c>
      <c r="E11" s="45">
        <v>27</v>
      </c>
      <c r="F11" s="45">
        <v>42</v>
      </c>
      <c r="G11" s="45">
        <v>1681</v>
      </c>
    </row>
    <row r="12" spans="1:7" x14ac:dyDescent="0.2">
      <c r="A12" s="43">
        <v>795</v>
      </c>
      <c r="B12" s="43" t="s">
        <v>1044</v>
      </c>
      <c r="C12" s="43">
        <v>4.8827996868957299E-4</v>
      </c>
      <c r="D12" s="44">
        <f t="shared" si="0"/>
        <v>15.165876777251185</v>
      </c>
      <c r="E12" s="43">
        <v>26</v>
      </c>
      <c r="F12" s="43">
        <v>32</v>
      </c>
      <c r="G12" s="43">
        <v>2110</v>
      </c>
    </row>
    <row r="13" spans="1:7" x14ac:dyDescent="0.2">
      <c r="A13" s="43">
        <v>796</v>
      </c>
      <c r="B13" s="43" t="s">
        <v>1045</v>
      </c>
      <c r="C13" s="43">
        <v>1.6307487087341001E-3</v>
      </c>
      <c r="D13" s="44">
        <f t="shared" si="0"/>
        <v>22.395833333333332</v>
      </c>
      <c r="E13" s="43">
        <v>26</v>
      </c>
      <c r="F13" s="43">
        <v>43</v>
      </c>
      <c r="G13" s="43">
        <v>1920</v>
      </c>
    </row>
    <row r="14" spans="1:7" x14ac:dyDescent="0.2">
      <c r="A14" s="43">
        <v>797</v>
      </c>
      <c r="B14" s="43" t="s">
        <v>1046</v>
      </c>
      <c r="C14" s="43">
        <v>1.9782274908452802E-3</v>
      </c>
      <c r="D14" s="44">
        <f t="shared" si="0"/>
        <v>33.046627433227705</v>
      </c>
      <c r="E14" s="43">
        <v>26</v>
      </c>
      <c r="F14" s="43">
        <v>73</v>
      </c>
      <c r="G14" s="43">
        <v>2209</v>
      </c>
    </row>
    <row r="15" spans="1:7" x14ac:dyDescent="0.2">
      <c r="A15" s="43">
        <v>798</v>
      </c>
      <c r="B15" s="43" t="s">
        <v>1047</v>
      </c>
      <c r="C15" s="43">
        <v>1.31575020826174E-3</v>
      </c>
      <c r="D15" s="44">
        <f t="shared" si="0"/>
        <v>15.100037750094376</v>
      </c>
      <c r="E15" s="43">
        <v>26</v>
      </c>
      <c r="F15" s="43">
        <v>40</v>
      </c>
      <c r="G15" s="43">
        <v>2649</v>
      </c>
    </row>
    <row r="16" spans="1:7" x14ac:dyDescent="0.2">
      <c r="A16" s="43">
        <v>799</v>
      </c>
      <c r="B16" s="43" t="s">
        <v>1048</v>
      </c>
      <c r="C16" s="43">
        <v>9.4628925489755402E-4</v>
      </c>
      <c r="D16" s="44">
        <f t="shared" si="0"/>
        <v>26.790595954073265</v>
      </c>
      <c r="E16" s="43">
        <v>26</v>
      </c>
      <c r="F16" s="43">
        <v>49</v>
      </c>
      <c r="G16" s="43">
        <v>1829</v>
      </c>
    </row>
    <row r="17" spans="1:7" x14ac:dyDescent="0.2">
      <c r="A17" s="43">
        <v>800</v>
      </c>
      <c r="B17" s="43" t="s">
        <v>1049</v>
      </c>
      <c r="C17" s="43">
        <v>2.8321075188985998E-3</v>
      </c>
      <c r="D17" s="44">
        <f t="shared" si="0"/>
        <v>37.5</v>
      </c>
      <c r="E17" s="43">
        <v>26</v>
      </c>
      <c r="F17" s="43">
        <v>48</v>
      </c>
      <c r="G17" s="43">
        <v>1280</v>
      </c>
    </row>
    <row r="18" spans="1:7" x14ac:dyDescent="0.2">
      <c r="A18" s="43">
        <v>801</v>
      </c>
      <c r="B18" s="43" t="s">
        <v>1050</v>
      </c>
      <c r="C18" s="43">
        <v>3.6524561103724999E-3</v>
      </c>
      <c r="D18" s="44">
        <f t="shared" si="0"/>
        <v>29.892836999435985</v>
      </c>
      <c r="E18" s="43">
        <v>26</v>
      </c>
      <c r="F18" s="43">
        <v>53</v>
      </c>
      <c r="G18" s="43">
        <v>1773</v>
      </c>
    </row>
    <row r="19" spans="1:7" x14ac:dyDescent="0.2">
      <c r="A19" s="43">
        <v>785</v>
      </c>
      <c r="B19" s="43" t="s">
        <v>1051</v>
      </c>
      <c r="C19" s="43">
        <v>3.4125998252626001E-3</v>
      </c>
      <c r="D19" s="44">
        <f t="shared" si="0"/>
        <v>14.945652173913045</v>
      </c>
      <c r="E19" s="43">
        <v>25</v>
      </c>
      <c r="F19" s="43">
        <v>44</v>
      </c>
      <c r="G19" s="43">
        <v>2944</v>
      </c>
    </row>
    <row r="20" spans="1:7" x14ac:dyDescent="0.2">
      <c r="A20" s="43">
        <v>786</v>
      </c>
      <c r="B20" s="43" t="s">
        <v>1052</v>
      </c>
      <c r="C20" s="43">
        <v>1.85914641125132E-3</v>
      </c>
      <c r="D20" s="44">
        <f t="shared" si="0"/>
        <v>21.337946943483274</v>
      </c>
      <c r="E20" s="43">
        <v>25</v>
      </c>
      <c r="F20" s="43">
        <v>37</v>
      </c>
      <c r="G20" s="43">
        <v>1734</v>
      </c>
    </row>
    <row r="21" spans="1:7" x14ac:dyDescent="0.2">
      <c r="A21" s="43">
        <v>787</v>
      </c>
      <c r="B21" s="43" t="s">
        <v>1053</v>
      </c>
      <c r="C21" s="43">
        <v>8.4810116826975401E-4</v>
      </c>
      <c r="D21" s="44">
        <f t="shared" si="0"/>
        <v>21.116138763197586</v>
      </c>
      <c r="E21" s="43">
        <v>25</v>
      </c>
      <c r="F21" s="43">
        <v>28</v>
      </c>
      <c r="G21" s="43">
        <v>1326</v>
      </c>
    </row>
    <row r="22" spans="1:7" x14ac:dyDescent="0.2">
      <c r="A22" s="43">
        <v>788</v>
      </c>
      <c r="B22" s="43" t="s">
        <v>1054</v>
      </c>
      <c r="C22" s="43">
        <v>1.1034286029180599E-3</v>
      </c>
      <c r="D22" s="44">
        <f t="shared" si="0"/>
        <v>12.623205948469652</v>
      </c>
      <c r="E22" s="43">
        <v>25</v>
      </c>
      <c r="F22" s="43">
        <v>73</v>
      </c>
      <c r="G22" s="43">
        <v>5783</v>
      </c>
    </row>
    <row r="23" spans="1:7" x14ac:dyDescent="0.2">
      <c r="A23" s="43">
        <v>789</v>
      </c>
      <c r="B23" s="43" t="s">
        <v>1055</v>
      </c>
      <c r="C23" s="43">
        <v>6.5330900255568996E-4</v>
      </c>
      <c r="D23" s="44">
        <f t="shared" si="0"/>
        <v>14.995715509854326</v>
      </c>
      <c r="E23" s="43">
        <v>25</v>
      </c>
      <c r="F23" s="43">
        <v>35</v>
      </c>
      <c r="G23" s="43">
        <v>2334</v>
      </c>
    </row>
    <row r="24" spans="1:7" x14ac:dyDescent="0.2">
      <c r="A24" s="43">
        <v>790</v>
      </c>
      <c r="B24" s="43" t="s">
        <v>1056</v>
      </c>
      <c r="C24" s="43">
        <v>2.2110758424933302E-3</v>
      </c>
      <c r="D24" s="44">
        <f t="shared" si="0"/>
        <v>32.724984266834483</v>
      </c>
      <c r="E24" s="43">
        <v>25</v>
      </c>
      <c r="F24" s="43">
        <v>52</v>
      </c>
      <c r="G24" s="43">
        <v>1589</v>
      </c>
    </row>
    <row r="25" spans="1:7" x14ac:dyDescent="0.2">
      <c r="A25" s="43">
        <v>791</v>
      </c>
      <c r="B25" s="43" t="s">
        <v>1057</v>
      </c>
      <c r="C25" s="43">
        <v>9.2011469497909899E-4</v>
      </c>
      <c r="D25" s="44">
        <f t="shared" si="0"/>
        <v>19.962570180910792</v>
      </c>
      <c r="E25" s="43">
        <v>25</v>
      </c>
      <c r="F25" s="43">
        <v>32</v>
      </c>
      <c r="G25" s="43">
        <v>1603</v>
      </c>
    </row>
    <row r="26" spans="1:7" x14ac:dyDescent="0.2">
      <c r="A26" s="43">
        <v>792</v>
      </c>
      <c r="B26" s="43" t="s">
        <v>1058</v>
      </c>
      <c r="C26" s="43">
        <v>8.1892991523782903E-4</v>
      </c>
      <c r="D26" s="44">
        <f t="shared" si="0"/>
        <v>22.237196765498652</v>
      </c>
      <c r="E26" s="43">
        <v>25</v>
      </c>
      <c r="F26" s="43">
        <v>33</v>
      </c>
      <c r="G26" s="43">
        <v>1484</v>
      </c>
    </row>
    <row r="27" spans="1:7" x14ac:dyDescent="0.2">
      <c r="A27" s="43">
        <v>793</v>
      </c>
      <c r="B27" s="43" t="s">
        <v>1059</v>
      </c>
      <c r="C27" s="43">
        <v>2.1952724712592801E-3</v>
      </c>
      <c r="D27" s="44">
        <f t="shared" si="0"/>
        <v>32.281731474688186</v>
      </c>
      <c r="E27" s="43">
        <v>25</v>
      </c>
      <c r="F27" s="43">
        <v>44</v>
      </c>
      <c r="G27" s="43">
        <v>1363</v>
      </c>
    </row>
    <row r="28" spans="1:7" x14ac:dyDescent="0.2">
      <c r="A28" s="43">
        <v>794</v>
      </c>
      <c r="B28" s="43" t="s">
        <v>1060</v>
      </c>
      <c r="C28" s="43">
        <v>9.5543469971993695E-4</v>
      </c>
      <c r="D28" s="44">
        <f t="shared" si="0"/>
        <v>22.295321637426898</v>
      </c>
      <c r="E28" s="43">
        <v>25</v>
      </c>
      <c r="F28" s="43">
        <v>61</v>
      </c>
      <c r="G28" s="43">
        <v>2736</v>
      </c>
    </row>
    <row r="29" spans="1:7" x14ac:dyDescent="0.2">
      <c r="A29" s="43">
        <v>774</v>
      </c>
      <c r="B29" s="43" t="s">
        <v>1061</v>
      </c>
      <c r="C29" s="43">
        <v>2.49798024033786E-4</v>
      </c>
      <c r="D29" s="44">
        <f t="shared" si="0"/>
        <v>8.7336244541484707</v>
      </c>
      <c r="E29" s="43">
        <v>24</v>
      </c>
      <c r="F29" s="43">
        <v>12</v>
      </c>
      <c r="G29" s="43">
        <v>1374</v>
      </c>
    </row>
    <row r="30" spans="1:7" x14ac:dyDescent="0.2">
      <c r="A30" s="43">
        <v>775</v>
      </c>
      <c r="B30" s="43" t="s">
        <v>1062</v>
      </c>
      <c r="C30" s="43">
        <v>5.5479231887853103E-4</v>
      </c>
      <c r="D30" s="44">
        <f t="shared" si="0"/>
        <v>12.266928361138371</v>
      </c>
      <c r="E30" s="43">
        <v>24</v>
      </c>
      <c r="F30" s="43">
        <v>25</v>
      </c>
      <c r="G30" s="43">
        <v>2038</v>
      </c>
    </row>
    <row r="31" spans="1:7" x14ac:dyDescent="0.2">
      <c r="A31" s="43">
        <v>776</v>
      </c>
      <c r="B31" s="43" t="s">
        <v>1063</v>
      </c>
      <c r="C31" s="43">
        <v>1.86208176259814E-3</v>
      </c>
      <c r="D31" s="44">
        <f t="shared" si="0"/>
        <v>30.395136778115504</v>
      </c>
      <c r="E31" s="43">
        <v>24</v>
      </c>
      <c r="F31" s="43">
        <v>30</v>
      </c>
      <c r="G31" s="43">
        <v>987</v>
      </c>
    </row>
    <row r="32" spans="1:7" x14ac:dyDescent="0.2">
      <c r="A32" s="43">
        <v>777</v>
      </c>
      <c r="B32" s="43" t="s">
        <v>1064</v>
      </c>
      <c r="C32" s="43">
        <v>3.4922298630869601E-4</v>
      </c>
      <c r="D32" s="44">
        <f t="shared" si="0"/>
        <v>18.386714116251483</v>
      </c>
      <c r="E32" s="43">
        <v>24</v>
      </c>
      <c r="F32" s="43">
        <v>31</v>
      </c>
      <c r="G32" s="43">
        <v>1686</v>
      </c>
    </row>
    <row r="33" spans="1:7" x14ac:dyDescent="0.2">
      <c r="A33" s="43">
        <v>778</v>
      </c>
      <c r="B33" s="43" t="s">
        <v>1065</v>
      </c>
      <c r="C33" s="43">
        <v>1.0630750762973401E-3</v>
      </c>
      <c r="D33" s="44">
        <f t="shared" si="0"/>
        <v>21.136063408190225</v>
      </c>
      <c r="E33" s="43">
        <v>24</v>
      </c>
      <c r="F33" s="43">
        <v>48</v>
      </c>
      <c r="G33" s="43">
        <v>2271</v>
      </c>
    </row>
    <row r="34" spans="1:7" x14ac:dyDescent="0.2">
      <c r="A34" s="43">
        <v>779</v>
      </c>
      <c r="B34" s="43" t="s">
        <v>1066</v>
      </c>
      <c r="C34" s="43">
        <v>6.1155434198224097E-4</v>
      </c>
      <c r="D34" s="44">
        <f t="shared" si="0"/>
        <v>16.270661157024794</v>
      </c>
      <c r="E34" s="43">
        <v>24</v>
      </c>
      <c r="F34" s="43">
        <v>63</v>
      </c>
      <c r="G34" s="43">
        <v>3872</v>
      </c>
    </row>
    <row r="35" spans="1:7" x14ac:dyDescent="0.2">
      <c r="A35" s="43">
        <v>780</v>
      </c>
      <c r="B35" s="43" t="s">
        <v>1067</v>
      </c>
      <c r="C35" s="43">
        <v>6.8322842476386202E-4</v>
      </c>
      <c r="D35" s="44">
        <f t="shared" si="0"/>
        <v>18.051771117166211</v>
      </c>
      <c r="E35" s="43">
        <v>24</v>
      </c>
      <c r="F35" s="43">
        <v>53</v>
      </c>
      <c r="G35" s="43">
        <v>2936</v>
      </c>
    </row>
    <row r="36" spans="1:7" x14ac:dyDescent="0.2">
      <c r="A36" s="43">
        <v>781</v>
      </c>
      <c r="B36" s="43" t="s">
        <v>1068</v>
      </c>
      <c r="C36" s="43">
        <v>1.1829910995533801E-3</v>
      </c>
      <c r="D36" s="44">
        <f t="shared" si="0"/>
        <v>18.008474576271187</v>
      </c>
      <c r="E36" s="43">
        <v>24</v>
      </c>
      <c r="F36" s="43">
        <v>51</v>
      </c>
      <c r="G36" s="43">
        <v>2832</v>
      </c>
    </row>
    <row r="37" spans="1:7" x14ac:dyDescent="0.2">
      <c r="A37" s="43">
        <v>782</v>
      </c>
      <c r="B37" s="43" t="s">
        <v>1069</v>
      </c>
      <c r="C37" s="43">
        <v>9.2795047063672E-4</v>
      </c>
      <c r="D37" s="44">
        <f t="shared" si="0"/>
        <v>11.325782811459028</v>
      </c>
      <c r="E37" s="43">
        <v>24</v>
      </c>
      <c r="F37" s="43">
        <v>34</v>
      </c>
      <c r="G37" s="43">
        <v>3002</v>
      </c>
    </row>
    <row r="38" spans="1:7" x14ac:dyDescent="0.2">
      <c r="A38" s="43">
        <v>783</v>
      </c>
      <c r="B38" s="43" t="s">
        <v>1070</v>
      </c>
      <c r="C38" s="43">
        <v>9.3338786250541002E-4</v>
      </c>
      <c r="D38" s="44">
        <f t="shared" si="0"/>
        <v>12.703453751488686</v>
      </c>
      <c r="E38" s="43">
        <v>24</v>
      </c>
      <c r="F38" s="43">
        <v>32</v>
      </c>
      <c r="G38" s="43">
        <v>2519</v>
      </c>
    </row>
    <row r="39" spans="1:7" x14ac:dyDescent="0.2">
      <c r="A39" s="43">
        <v>784</v>
      </c>
      <c r="B39" s="43" t="s">
        <v>1071</v>
      </c>
      <c r="C39" s="43">
        <v>1.6140880535389199E-3</v>
      </c>
      <c r="D39" s="44">
        <f t="shared" si="0"/>
        <v>23.936170212765958</v>
      </c>
      <c r="E39" s="43">
        <v>24</v>
      </c>
      <c r="F39" s="43">
        <v>36</v>
      </c>
      <c r="G39" s="43">
        <v>1504</v>
      </c>
    </row>
    <row r="40" spans="1:7" x14ac:dyDescent="0.2">
      <c r="A40" s="43">
        <v>763</v>
      </c>
      <c r="B40" s="43" t="s">
        <v>1072</v>
      </c>
      <c r="C40" s="43">
        <v>4.3027116551041698E-4</v>
      </c>
      <c r="D40" s="44">
        <f t="shared" si="0"/>
        <v>8.5701398285972044</v>
      </c>
      <c r="E40" s="43">
        <v>23</v>
      </c>
      <c r="F40" s="43">
        <v>19</v>
      </c>
      <c r="G40" s="43">
        <v>2217</v>
      </c>
    </row>
    <row r="41" spans="1:7" x14ac:dyDescent="0.2">
      <c r="A41" s="43">
        <v>764</v>
      </c>
      <c r="B41" s="43" t="s">
        <v>1073</v>
      </c>
      <c r="C41" s="43">
        <v>3.7876826417886501E-4</v>
      </c>
      <c r="D41" s="44">
        <f t="shared" si="0"/>
        <v>21.260440394836749</v>
      </c>
      <c r="E41" s="43">
        <v>23</v>
      </c>
      <c r="F41" s="43">
        <v>28</v>
      </c>
      <c r="G41" s="43">
        <v>1317</v>
      </c>
    </row>
    <row r="42" spans="1:7" x14ac:dyDescent="0.2">
      <c r="A42" s="43">
        <v>765</v>
      </c>
      <c r="B42" s="43" t="s">
        <v>1074</v>
      </c>
      <c r="C42" s="43">
        <v>9.5730865653730502E-4</v>
      </c>
      <c r="D42" s="44">
        <f t="shared" si="0"/>
        <v>12.47182569496619</v>
      </c>
      <c r="E42" s="43">
        <v>23</v>
      </c>
      <c r="F42" s="43">
        <v>83</v>
      </c>
      <c r="G42" s="43">
        <v>6655</v>
      </c>
    </row>
    <row r="43" spans="1:7" x14ac:dyDescent="0.2">
      <c r="A43" s="43">
        <v>766</v>
      </c>
      <c r="B43" s="43" t="s">
        <v>1075</v>
      </c>
      <c r="C43" s="43">
        <v>1.63888344564207E-3</v>
      </c>
      <c r="D43" s="44">
        <f t="shared" si="0"/>
        <v>33.067973055725659</v>
      </c>
      <c r="E43" s="43">
        <v>23</v>
      </c>
      <c r="F43" s="43">
        <v>54</v>
      </c>
      <c r="G43" s="43">
        <v>1633</v>
      </c>
    </row>
    <row r="44" spans="1:7" x14ac:dyDescent="0.2">
      <c r="A44" s="43">
        <v>767</v>
      </c>
      <c r="B44" s="43" t="s">
        <v>1076</v>
      </c>
      <c r="C44" s="43">
        <v>6.77379723602435E-4</v>
      </c>
      <c r="D44" s="44">
        <f t="shared" si="0"/>
        <v>17.113963438350837</v>
      </c>
      <c r="E44" s="43">
        <v>23</v>
      </c>
      <c r="F44" s="43">
        <v>44</v>
      </c>
      <c r="G44" s="43">
        <v>2571</v>
      </c>
    </row>
    <row r="45" spans="1:7" x14ac:dyDescent="0.2">
      <c r="A45" s="43">
        <v>768</v>
      </c>
      <c r="B45" s="43" t="s">
        <v>1077</v>
      </c>
      <c r="C45" s="43">
        <v>1.1920075416063001E-3</v>
      </c>
      <c r="D45" s="44">
        <f t="shared" si="0"/>
        <v>18.498367791077257</v>
      </c>
      <c r="E45" s="43">
        <v>23</v>
      </c>
      <c r="F45" s="43">
        <v>34</v>
      </c>
      <c r="G45" s="43">
        <v>1838</v>
      </c>
    </row>
    <row r="46" spans="1:7" x14ac:dyDescent="0.2">
      <c r="A46" s="43">
        <v>769</v>
      </c>
      <c r="B46" s="43" t="s">
        <v>1078</v>
      </c>
      <c r="C46" s="43">
        <v>2.1029302286091601E-3</v>
      </c>
      <c r="D46" s="44">
        <f t="shared" si="0"/>
        <v>24.306472919418759</v>
      </c>
      <c r="E46" s="43">
        <v>23</v>
      </c>
      <c r="F46" s="43">
        <v>92</v>
      </c>
      <c r="G46" s="43">
        <v>3785</v>
      </c>
    </row>
    <row r="47" spans="1:7" x14ac:dyDescent="0.2">
      <c r="A47" s="43">
        <v>770</v>
      </c>
      <c r="B47" s="43" t="s">
        <v>1079</v>
      </c>
      <c r="C47" s="43">
        <v>6.5024121551358297E-4</v>
      </c>
      <c r="D47" s="44">
        <f t="shared" si="0"/>
        <v>15.630550621669625</v>
      </c>
      <c r="E47" s="43">
        <v>23</v>
      </c>
      <c r="F47" s="43">
        <v>44</v>
      </c>
      <c r="G47" s="43">
        <v>2815</v>
      </c>
    </row>
    <row r="48" spans="1:7" x14ac:dyDescent="0.2">
      <c r="A48" s="43">
        <v>771</v>
      </c>
      <c r="B48" s="43" t="s">
        <v>1080</v>
      </c>
      <c r="C48" s="43">
        <v>1.89781285419984E-3</v>
      </c>
      <c r="D48" s="44">
        <f t="shared" si="0"/>
        <v>17.721986339302195</v>
      </c>
      <c r="E48" s="43">
        <v>23</v>
      </c>
      <c r="F48" s="43">
        <v>96</v>
      </c>
      <c r="G48" s="43">
        <v>5417</v>
      </c>
    </row>
    <row r="49" spans="1:7" x14ac:dyDescent="0.2">
      <c r="A49" s="43">
        <v>772</v>
      </c>
      <c r="B49" s="43" t="s">
        <v>1081</v>
      </c>
      <c r="C49" s="43">
        <v>7.22681795186422E-4</v>
      </c>
      <c r="D49" s="44">
        <f t="shared" si="0"/>
        <v>25.586353944562898</v>
      </c>
      <c r="E49" s="43">
        <v>23</v>
      </c>
      <c r="F49" s="43">
        <v>48</v>
      </c>
      <c r="G49" s="43">
        <v>1876</v>
      </c>
    </row>
    <row r="50" spans="1:7" x14ac:dyDescent="0.2">
      <c r="A50" s="43">
        <v>773</v>
      </c>
      <c r="B50" s="43" t="s">
        <v>1082</v>
      </c>
      <c r="C50" s="43">
        <v>1.81048219065518E-3</v>
      </c>
      <c r="D50" s="44">
        <f t="shared" si="0"/>
        <v>19.11544227886057</v>
      </c>
      <c r="E50" s="43">
        <v>23</v>
      </c>
      <c r="F50" s="43">
        <v>51</v>
      </c>
      <c r="G50" s="43">
        <v>2668</v>
      </c>
    </row>
    <row r="51" spans="1:7" x14ac:dyDescent="0.2">
      <c r="A51" s="43">
        <v>745</v>
      </c>
      <c r="B51" s="43" t="s">
        <v>1083</v>
      </c>
      <c r="C51" s="43">
        <v>1.96405283660938E-4</v>
      </c>
      <c r="D51" s="44">
        <f t="shared" si="0"/>
        <v>10.028078620136382</v>
      </c>
      <c r="E51" s="43">
        <v>22</v>
      </c>
      <c r="F51" s="43">
        <v>25</v>
      </c>
      <c r="G51" s="43">
        <v>2493</v>
      </c>
    </row>
    <row r="52" spans="1:7" x14ac:dyDescent="0.2">
      <c r="A52" s="43">
        <v>746</v>
      </c>
      <c r="B52" s="43" t="s">
        <v>1084</v>
      </c>
      <c r="C52" s="43">
        <v>2.4463716343325901E-3</v>
      </c>
      <c r="D52" s="44">
        <f t="shared" si="0"/>
        <v>31.986531986531986</v>
      </c>
      <c r="E52" s="43">
        <v>22</v>
      </c>
      <c r="F52" s="43">
        <v>38</v>
      </c>
      <c r="G52" s="43">
        <v>1188</v>
      </c>
    </row>
    <row r="53" spans="1:7" x14ac:dyDescent="0.2">
      <c r="A53" s="43">
        <v>747</v>
      </c>
      <c r="B53" s="43" t="s">
        <v>1085</v>
      </c>
      <c r="C53" s="43">
        <v>6.9985213452519995E-4</v>
      </c>
      <c r="D53" s="44">
        <f t="shared" si="0"/>
        <v>8.7719298245614024</v>
      </c>
      <c r="E53" s="43">
        <v>22</v>
      </c>
      <c r="F53" s="43">
        <v>11</v>
      </c>
      <c r="G53" s="43">
        <v>1254</v>
      </c>
    </row>
    <row r="54" spans="1:7" x14ac:dyDescent="0.2">
      <c r="A54" s="43">
        <v>748</v>
      </c>
      <c r="B54" s="43" t="s">
        <v>1086</v>
      </c>
      <c r="C54" s="43">
        <v>2.3930785589007398E-3</v>
      </c>
      <c r="D54" s="44">
        <f t="shared" si="0"/>
        <v>12.567324955116698</v>
      </c>
      <c r="E54" s="43">
        <v>22</v>
      </c>
      <c r="F54" s="43">
        <v>14</v>
      </c>
      <c r="G54" s="43">
        <v>1114</v>
      </c>
    </row>
    <row r="55" spans="1:7" x14ac:dyDescent="0.2">
      <c r="A55" s="43">
        <v>749</v>
      </c>
      <c r="B55" s="43" t="s">
        <v>1087</v>
      </c>
      <c r="C55" s="43">
        <v>9.1488007300216103E-4</v>
      </c>
      <c r="D55" s="44">
        <f t="shared" si="0"/>
        <v>10.280743376828786</v>
      </c>
      <c r="E55" s="43">
        <v>22</v>
      </c>
      <c r="F55" s="43">
        <v>26</v>
      </c>
      <c r="G55" s="43">
        <v>2529</v>
      </c>
    </row>
    <row r="56" spans="1:7" x14ac:dyDescent="0.2">
      <c r="A56" s="43">
        <v>750</v>
      </c>
      <c r="B56" s="43" t="s">
        <v>1088</v>
      </c>
      <c r="C56" s="43">
        <v>2.9470080550683601E-3</v>
      </c>
      <c r="D56" s="44">
        <f t="shared" si="0"/>
        <v>19.003378378378379</v>
      </c>
      <c r="E56" s="43">
        <v>22</v>
      </c>
      <c r="F56" s="43">
        <v>45</v>
      </c>
      <c r="G56" s="43">
        <v>2368</v>
      </c>
    </row>
    <row r="57" spans="1:7" x14ac:dyDescent="0.2">
      <c r="A57" s="43">
        <v>751</v>
      </c>
      <c r="B57" s="43" t="s">
        <v>1089</v>
      </c>
      <c r="C57" s="43">
        <v>1.10824107965048E-3</v>
      </c>
      <c r="D57" s="44">
        <f t="shared" si="0"/>
        <v>23.116438356164384</v>
      </c>
      <c r="E57" s="43">
        <v>22</v>
      </c>
      <c r="F57" s="43">
        <v>27</v>
      </c>
      <c r="G57" s="43">
        <v>1168</v>
      </c>
    </row>
    <row r="58" spans="1:7" x14ac:dyDescent="0.2">
      <c r="A58" s="43">
        <v>752</v>
      </c>
      <c r="B58" s="43" t="s">
        <v>1090</v>
      </c>
      <c r="C58" s="43">
        <v>2.0451429390675102E-3</v>
      </c>
      <c r="D58" s="44">
        <f t="shared" si="0"/>
        <v>19.848771266540641</v>
      </c>
      <c r="E58" s="43">
        <v>22</v>
      </c>
      <c r="F58" s="43">
        <v>21</v>
      </c>
      <c r="G58" s="43">
        <v>1058</v>
      </c>
    </row>
    <row r="59" spans="1:7" x14ac:dyDescent="0.2">
      <c r="A59" s="43">
        <v>753</v>
      </c>
      <c r="B59" s="43" t="s">
        <v>1091</v>
      </c>
      <c r="C59" s="43">
        <v>4.5219826705954398E-4</v>
      </c>
      <c r="D59" s="44">
        <f t="shared" si="0"/>
        <v>30.802292263610315</v>
      </c>
      <c r="E59" s="43">
        <v>22</v>
      </c>
      <c r="F59" s="43">
        <v>43</v>
      </c>
      <c r="G59" s="43">
        <v>1396</v>
      </c>
    </row>
    <row r="60" spans="1:7" x14ac:dyDescent="0.2">
      <c r="A60" s="43">
        <v>754</v>
      </c>
      <c r="B60" s="43" t="s">
        <v>1092</v>
      </c>
      <c r="C60" s="43">
        <v>1.1435341903823801E-3</v>
      </c>
      <c r="D60" s="44">
        <f t="shared" si="0"/>
        <v>20.847343644922663</v>
      </c>
      <c r="E60" s="43">
        <v>22</v>
      </c>
      <c r="F60" s="43">
        <v>31</v>
      </c>
      <c r="G60" s="43">
        <v>1487</v>
      </c>
    </row>
    <row r="61" spans="1:7" x14ac:dyDescent="0.2">
      <c r="A61" s="43">
        <v>755</v>
      </c>
      <c r="B61" s="43" t="s">
        <v>1093</v>
      </c>
      <c r="C61" s="43">
        <v>1.8418422451706E-3</v>
      </c>
      <c r="D61" s="44">
        <f t="shared" si="0"/>
        <v>13.027947047699096</v>
      </c>
      <c r="E61" s="43">
        <v>22</v>
      </c>
      <c r="F61" s="43">
        <v>62</v>
      </c>
      <c r="G61" s="43">
        <v>4759</v>
      </c>
    </row>
    <row r="62" spans="1:7" x14ac:dyDescent="0.2">
      <c r="A62" s="43">
        <v>756</v>
      </c>
      <c r="B62" s="43" t="s">
        <v>1094</v>
      </c>
      <c r="C62" s="43">
        <v>4.2564165362265604E-3</v>
      </c>
      <c r="D62" s="44">
        <f t="shared" si="0"/>
        <v>26.625386996904027</v>
      </c>
      <c r="E62" s="43">
        <v>22</v>
      </c>
      <c r="F62" s="43">
        <v>43</v>
      </c>
      <c r="G62" s="43">
        <v>1615</v>
      </c>
    </row>
    <row r="63" spans="1:7" x14ac:dyDescent="0.2">
      <c r="A63" s="43">
        <v>757</v>
      </c>
      <c r="B63" s="43" t="s">
        <v>1095</v>
      </c>
      <c r="C63" s="43">
        <v>1.1382680555887101E-3</v>
      </c>
      <c r="D63" s="44">
        <f t="shared" si="0"/>
        <v>25.641025641025639</v>
      </c>
      <c r="E63" s="43">
        <v>22</v>
      </c>
      <c r="F63" s="43">
        <v>33</v>
      </c>
      <c r="G63" s="43">
        <v>1287</v>
      </c>
    </row>
    <row r="64" spans="1:7" x14ac:dyDescent="0.2">
      <c r="A64" s="43">
        <v>758</v>
      </c>
      <c r="B64" s="43" t="s">
        <v>1096</v>
      </c>
      <c r="C64" s="43">
        <v>2.0459303980538798E-3</v>
      </c>
      <c r="D64" s="44">
        <f t="shared" si="0"/>
        <v>20.969855832241155</v>
      </c>
      <c r="E64" s="43">
        <v>22</v>
      </c>
      <c r="F64" s="43">
        <v>32</v>
      </c>
      <c r="G64" s="43">
        <v>1526</v>
      </c>
    </row>
    <row r="65" spans="1:7" x14ac:dyDescent="0.2">
      <c r="A65" s="43">
        <v>759</v>
      </c>
      <c r="B65" s="43" t="s">
        <v>1097</v>
      </c>
      <c r="C65" s="43">
        <v>2.24513819854113E-3</v>
      </c>
      <c r="D65" s="44">
        <f t="shared" si="0"/>
        <v>26.799387442572741</v>
      </c>
      <c r="E65" s="43">
        <v>22</v>
      </c>
      <c r="F65" s="43">
        <v>35</v>
      </c>
      <c r="G65" s="43">
        <v>1306</v>
      </c>
    </row>
    <row r="66" spans="1:7" x14ac:dyDescent="0.2">
      <c r="A66" s="43">
        <v>760</v>
      </c>
      <c r="B66" s="43" t="s">
        <v>1098</v>
      </c>
      <c r="C66" s="43">
        <v>1.567337639283E-3</v>
      </c>
      <c r="D66" s="44">
        <f t="shared" si="0"/>
        <v>32.796317606444191</v>
      </c>
      <c r="E66" s="43">
        <v>22</v>
      </c>
      <c r="F66" s="43">
        <v>57</v>
      </c>
      <c r="G66" s="43">
        <v>1738</v>
      </c>
    </row>
    <row r="67" spans="1:7" x14ac:dyDescent="0.2">
      <c r="A67" s="43">
        <v>761</v>
      </c>
      <c r="B67" s="43" t="s">
        <v>1099</v>
      </c>
      <c r="C67" s="43">
        <v>8.0350470968926203E-4</v>
      </c>
      <c r="D67" s="44">
        <f t="shared" ref="D67:D130" si="1">F67/G67*1000</f>
        <v>10.103845074375526</v>
      </c>
      <c r="E67" s="43">
        <v>22</v>
      </c>
      <c r="F67" s="43">
        <v>36</v>
      </c>
      <c r="G67" s="43">
        <v>3563</v>
      </c>
    </row>
    <row r="68" spans="1:7" x14ac:dyDescent="0.2">
      <c r="A68" s="43">
        <v>762</v>
      </c>
      <c r="B68" s="43" t="s">
        <v>1100</v>
      </c>
      <c r="C68" s="43">
        <v>1.9759466084847098E-3</v>
      </c>
      <c r="D68" s="44">
        <f t="shared" si="1"/>
        <v>25.981524249422634</v>
      </c>
      <c r="E68" s="43">
        <v>22</v>
      </c>
      <c r="F68" s="43">
        <v>45</v>
      </c>
      <c r="G68" s="43">
        <v>1732</v>
      </c>
    </row>
    <row r="69" spans="1:7" x14ac:dyDescent="0.2">
      <c r="A69" s="43">
        <v>730</v>
      </c>
      <c r="B69" s="43" t="s">
        <v>1101</v>
      </c>
      <c r="C69" s="43">
        <v>1.0604233124487401E-3</v>
      </c>
      <c r="D69" s="44">
        <f t="shared" si="1"/>
        <v>20.350480497456193</v>
      </c>
      <c r="E69" s="43">
        <v>21</v>
      </c>
      <c r="F69" s="43">
        <v>36</v>
      </c>
      <c r="G69" s="43">
        <v>1769</v>
      </c>
    </row>
    <row r="70" spans="1:7" x14ac:dyDescent="0.2">
      <c r="A70" s="43">
        <v>731</v>
      </c>
      <c r="B70" s="43" t="s">
        <v>1102</v>
      </c>
      <c r="C70" s="43">
        <v>7.84254077738825E-4</v>
      </c>
      <c r="D70" s="44">
        <f t="shared" si="1"/>
        <v>19.065190651906519</v>
      </c>
      <c r="E70" s="43">
        <v>21</v>
      </c>
      <c r="F70" s="43">
        <v>31</v>
      </c>
      <c r="G70" s="43">
        <v>1626</v>
      </c>
    </row>
    <row r="71" spans="1:7" x14ac:dyDescent="0.2">
      <c r="A71" s="43">
        <v>732</v>
      </c>
      <c r="B71" s="43" t="s">
        <v>1103</v>
      </c>
      <c r="C71" s="43">
        <v>2.9338073211464401E-4</v>
      </c>
      <c r="D71" s="44">
        <f t="shared" si="1"/>
        <v>14.612761811982464</v>
      </c>
      <c r="E71" s="43">
        <v>21</v>
      </c>
      <c r="F71" s="43">
        <v>30</v>
      </c>
      <c r="G71" s="43">
        <v>2053</v>
      </c>
    </row>
    <row r="72" spans="1:7" x14ac:dyDescent="0.2">
      <c r="A72" s="43">
        <v>733</v>
      </c>
      <c r="B72" s="43" t="s">
        <v>1104</v>
      </c>
      <c r="C72" s="43">
        <v>1.1027435930321999E-3</v>
      </c>
      <c r="D72" s="44">
        <f t="shared" si="1"/>
        <v>24.500907441016334</v>
      </c>
      <c r="E72" s="43">
        <v>21</v>
      </c>
      <c r="F72" s="43">
        <v>27</v>
      </c>
      <c r="G72" s="43">
        <v>1102</v>
      </c>
    </row>
    <row r="73" spans="1:7" x14ac:dyDescent="0.2">
      <c r="A73" s="43">
        <v>734</v>
      </c>
      <c r="B73" s="43" t="s">
        <v>1105</v>
      </c>
      <c r="C73" s="43">
        <v>3.0345082950797899E-4</v>
      </c>
      <c r="D73" s="44">
        <f t="shared" si="1"/>
        <v>13.098649201801065</v>
      </c>
      <c r="E73" s="43">
        <v>21</v>
      </c>
      <c r="F73" s="43">
        <v>32</v>
      </c>
      <c r="G73" s="43">
        <v>2443</v>
      </c>
    </row>
    <row r="74" spans="1:7" x14ac:dyDescent="0.2">
      <c r="A74" s="43">
        <v>735</v>
      </c>
      <c r="B74" s="43" t="s">
        <v>1106</v>
      </c>
      <c r="C74" s="43">
        <v>1.5043571049055801E-3</v>
      </c>
      <c r="D74" s="44">
        <f t="shared" si="1"/>
        <v>22.53147779986746</v>
      </c>
      <c r="E74" s="43">
        <v>21</v>
      </c>
      <c r="F74" s="43">
        <v>34</v>
      </c>
      <c r="G74" s="43">
        <v>1509</v>
      </c>
    </row>
    <row r="75" spans="1:7" x14ac:dyDescent="0.2">
      <c r="A75" s="43">
        <v>736</v>
      </c>
      <c r="B75" s="43" t="s">
        <v>1107</v>
      </c>
      <c r="C75" s="43">
        <v>6.9818470165514904E-4</v>
      </c>
      <c r="D75" s="44">
        <f t="shared" si="1"/>
        <v>9.0047393364928912</v>
      </c>
      <c r="E75" s="43">
        <v>21</v>
      </c>
      <c r="F75" s="43">
        <v>19</v>
      </c>
      <c r="G75" s="43">
        <v>2110</v>
      </c>
    </row>
    <row r="76" spans="1:7" x14ac:dyDescent="0.2">
      <c r="A76" s="43">
        <v>737</v>
      </c>
      <c r="B76" s="43" t="s">
        <v>1108</v>
      </c>
      <c r="C76" s="43">
        <v>2.7173967394411701E-3</v>
      </c>
      <c r="D76" s="44">
        <f t="shared" si="1"/>
        <v>34.398034398034397</v>
      </c>
      <c r="E76" s="43">
        <v>21</v>
      </c>
      <c r="F76" s="43">
        <v>28</v>
      </c>
      <c r="G76" s="43">
        <v>814</v>
      </c>
    </row>
    <row r="77" spans="1:7" x14ac:dyDescent="0.2">
      <c r="A77" s="43">
        <v>738</v>
      </c>
      <c r="B77" s="43" t="s">
        <v>1109</v>
      </c>
      <c r="C77" s="43">
        <v>6.6036219845954996E-4</v>
      </c>
      <c r="D77" s="44">
        <f t="shared" si="1"/>
        <v>14.035087719298247</v>
      </c>
      <c r="E77" s="43">
        <v>21</v>
      </c>
      <c r="F77" s="43">
        <v>32</v>
      </c>
      <c r="G77" s="43">
        <v>2280</v>
      </c>
    </row>
    <row r="78" spans="1:7" x14ac:dyDescent="0.2">
      <c r="A78" s="43">
        <v>739</v>
      </c>
      <c r="B78" s="43" t="s">
        <v>1110</v>
      </c>
      <c r="C78" s="43">
        <v>6.8161568039775105E-4</v>
      </c>
      <c r="D78" s="44">
        <f t="shared" si="1"/>
        <v>18.070112034694613</v>
      </c>
      <c r="E78" s="43">
        <v>21</v>
      </c>
      <c r="F78" s="43">
        <v>50</v>
      </c>
      <c r="G78" s="43">
        <v>2767</v>
      </c>
    </row>
    <row r="79" spans="1:7" x14ac:dyDescent="0.2">
      <c r="A79" s="43">
        <v>740</v>
      </c>
      <c r="B79" s="43" t="s">
        <v>1111</v>
      </c>
      <c r="C79" s="43">
        <v>8.6873716994825595E-4</v>
      </c>
      <c r="D79" s="44">
        <f t="shared" si="1"/>
        <v>11.15822361080116</v>
      </c>
      <c r="E79" s="43">
        <v>21</v>
      </c>
      <c r="F79" s="43">
        <v>50</v>
      </c>
      <c r="G79" s="43">
        <v>4481</v>
      </c>
    </row>
    <row r="80" spans="1:7" x14ac:dyDescent="0.2">
      <c r="A80" s="43">
        <v>741</v>
      </c>
      <c r="B80" s="43" t="s">
        <v>1112</v>
      </c>
      <c r="C80" s="43">
        <v>1.62005602524604E-3</v>
      </c>
      <c r="D80" s="44">
        <f t="shared" si="1"/>
        <v>13.283520132835202</v>
      </c>
      <c r="E80" s="43">
        <v>21</v>
      </c>
      <c r="F80" s="43">
        <v>32</v>
      </c>
      <c r="G80" s="43">
        <v>2409</v>
      </c>
    </row>
    <row r="81" spans="1:7" x14ac:dyDescent="0.2">
      <c r="A81" s="43">
        <v>742</v>
      </c>
      <c r="B81" s="43" t="s">
        <v>1113</v>
      </c>
      <c r="C81" s="43">
        <v>2.8500428073292101E-3</v>
      </c>
      <c r="D81" s="44">
        <f t="shared" si="1"/>
        <v>23.314429741650915</v>
      </c>
      <c r="E81" s="43">
        <v>21</v>
      </c>
      <c r="F81" s="43">
        <v>111</v>
      </c>
      <c r="G81" s="43">
        <v>4761</v>
      </c>
    </row>
    <row r="82" spans="1:7" x14ac:dyDescent="0.2">
      <c r="A82" s="43">
        <v>743</v>
      </c>
      <c r="B82" s="43" t="s">
        <v>1114</v>
      </c>
      <c r="C82" s="43">
        <v>1.7059868985249099E-3</v>
      </c>
      <c r="D82" s="44">
        <f t="shared" si="1"/>
        <v>31.337437045327363</v>
      </c>
      <c r="E82" s="43">
        <v>21</v>
      </c>
      <c r="F82" s="43">
        <v>56</v>
      </c>
      <c r="G82" s="43">
        <v>1787</v>
      </c>
    </row>
    <row r="83" spans="1:7" x14ac:dyDescent="0.2">
      <c r="A83" s="43">
        <v>744</v>
      </c>
      <c r="B83" s="43" t="s">
        <v>1115</v>
      </c>
      <c r="C83" s="43">
        <v>7.0925707777646097E-4</v>
      </c>
      <c r="D83" s="44">
        <f t="shared" si="1"/>
        <v>11.48773223656219</v>
      </c>
      <c r="E83" s="43">
        <v>21</v>
      </c>
      <c r="F83" s="43">
        <v>81</v>
      </c>
      <c r="G83" s="43">
        <v>7051</v>
      </c>
    </row>
    <row r="84" spans="1:7" x14ac:dyDescent="0.2">
      <c r="A84" s="43">
        <v>704</v>
      </c>
      <c r="B84" s="43" t="s">
        <v>1116</v>
      </c>
      <c r="C84" s="43">
        <v>1.82483453547376E-3</v>
      </c>
      <c r="D84" s="44">
        <f t="shared" si="1"/>
        <v>19.796380090497738</v>
      </c>
      <c r="E84" s="43">
        <v>20</v>
      </c>
      <c r="F84" s="43">
        <v>35</v>
      </c>
      <c r="G84" s="43">
        <v>1768</v>
      </c>
    </row>
    <row r="85" spans="1:7" x14ac:dyDescent="0.2">
      <c r="A85" s="43">
        <v>705</v>
      </c>
      <c r="B85" s="43" t="s">
        <v>1117</v>
      </c>
      <c r="C85" s="43">
        <v>1.5413206491429101E-3</v>
      </c>
      <c r="D85" s="44">
        <f t="shared" si="1"/>
        <v>16.871865025079799</v>
      </c>
      <c r="E85" s="43">
        <v>20</v>
      </c>
      <c r="F85" s="43">
        <v>37</v>
      </c>
      <c r="G85" s="43">
        <v>2193</v>
      </c>
    </row>
    <row r="86" spans="1:7" x14ac:dyDescent="0.2">
      <c r="A86" s="43">
        <v>706</v>
      </c>
      <c r="B86" s="43" t="s">
        <v>1118</v>
      </c>
      <c r="C86" s="43">
        <v>5.0841151225442199E-4</v>
      </c>
      <c r="D86" s="44">
        <f t="shared" si="1"/>
        <v>8.2177709296353374</v>
      </c>
      <c r="E86" s="43">
        <v>20</v>
      </c>
      <c r="F86" s="43">
        <v>16</v>
      </c>
      <c r="G86" s="43">
        <v>1947</v>
      </c>
    </row>
    <row r="87" spans="1:7" x14ac:dyDescent="0.2">
      <c r="A87" s="43">
        <v>707</v>
      </c>
      <c r="B87" s="43" t="s">
        <v>1119</v>
      </c>
      <c r="C87" s="43">
        <v>2.4719877244894E-3</v>
      </c>
      <c r="D87" s="44">
        <f t="shared" si="1"/>
        <v>28</v>
      </c>
      <c r="E87" s="43">
        <v>20</v>
      </c>
      <c r="F87" s="43">
        <v>28</v>
      </c>
      <c r="G87" s="43">
        <v>1000</v>
      </c>
    </row>
    <row r="88" spans="1:7" x14ac:dyDescent="0.2">
      <c r="A88" s="43">
        <v>708</v>
      </c>
      <c r="B88" s="43" t="s">
        <v>1120</v>
      </c>
      <c r="C88" s="43">
        <v>1.2797760339844E-3</v>
      </c>
      <c r="D88" s="44">
        <f t="shared" si="1"/>
        <v>14.388489208633095</v>
      </c>
      <c r="E88" s="43">
        <v>20</v>
      </c>
      <c r="F88" s="43">
        <v>22</v>
      </c>
      <c r="G88" s="43">
        <v>1529</v>
      </c>
    </row>
    <row r="89" spans="1:7" x14ac:dyDescent="0.2">
      <c r="A89" s="43">
        <v>709</v>
      </c>
      <c r="B89" s="43" t="s">
        <v>1121</v>
      </c>
      <c r="C89" s="43">
        <v>2.3350460868171901E-3</v>
      </c>
      <c r="D89" s="44">
        <f t="shared" si="1"/>
        <v>15.69713758079409</v>
      </c>
      <c r="E89" s="43">
        <v>20</v>
      </c>
      <c r="F89" s="43">
        <v>34</v>
      </c>
      <c r="G89" s="43">
        <v>2166</v>
      </c>
    </row>
    <row r="90" spans="1:7" x14ac:dyDescent="0.2">
      <c r="A90" s="43">
        <v>710</v>
      </c>
      <c r="B90" s="43" t="s">
        <v>1122</v>
      </c>
      <c r="C90" s="43">
        <v>4.2618020866311704E-3</v>
      </c>
      <c r="D90" s="44">
        <f t="shared" si="1"/>
        <v>12.652068126520682</v>
      </c>
      <c r="E90" s="43">
        <v>20</v>
      </c>
      <c r="F90" s="43">
        <v>26</v>
      </c>
      <c r="G90" s="43">
        <v>2055</v>
      </c>
    </row>
    <row r="91" spans="1:7" x14ac:dyDescent="0.2">
      <c r="A91" s="43">
        <v>711</v>
      </c>
      <c r="B91" s="43" t="s">
        <v>1123</v>
      </c>
      <c r="C91" s="43">
        <v>1.91992539313306E-3</v>
      </c>
      <c r="D91" s="44">
        <f t="shared" si="1"/>
        <v>15.60758082497213</v>
      </c>
      <c r="E91" s="43">
        <v>20</v>
      </c>
      <c r="F91" s="43">
        <v>42</v>
      </c>
      <c r="G91" s="43">
        <v>2691</v>
      </c>
    </row>
    <row r="92" spans="1:7" x14ac:dyDescent="0.2">
      <c r="A92" s="43">
        <v>712</v>
      </c>
      <c r="B92" s="43" t="s">
        <v>1124</v>
      </c>
      <c r="C92" s="43">
        <v>8.1549025004737602E-4</v>
      </c>
      <c r="D92" s="44">
        <f t="shared" si="1"/>
        <v>10.712966383450315</v>
      </c>
      <c r="E92" s="43">
        <v>20</v>
      </c>
      <c r="F92" s="43">
        <v>58</v>
      </c>
      <c r="G92" s="43">
        <v>5414</v>
      </c>
    </row>
    <row r="93" spans="1:7" x14ac:dyDescent="0.2">
      <c r="A93" s="43">
        <v>713</v>
      </c>
      <c r="B93" s="43" t="s">
        <v>1125</v>
      </c>
      <c r="C93" s="43">
        <v>4.2259436458823101E-4</v>
      </c>
      <c r="D93" s="44">
        <f t="shared" si="1"/>
        <v>11.404133998574483</v>
      </c>
      <c r="E93" s="43">
        <v>20</v>
      </c>
      <c r="F93" s="43">
        <v>16</v>
      </c>
      <c r="G93" s="43">
        <v>1403</v>
      </c>
    </row>
    <row r="94" spans="1:7" x14ac:dyDescent="0.2">
      <c r="A94" s="43">
        <v>714</v>
      </c>
      <c r="B94" s="43" t="s">
        <v>1126</v>
      </c>
      <c r="C94" s="43">
        <v>4.9279593503107695E-4</v>
      </c>
      <c r="D94" s="44">
        <f t="shared" si="1"/>
        <v>19.417475728155338</v>
      </c>
      <c r="E94" s="43">
        <v>20</v>
      </c>
      <c r="F94" s="43">
        <v>32</v>
      </c>
      <c r="G94" s="43">
        <v>1648</v>
      </c>
    </row>
    <row r="95" spans="1:7" x14ac:dyDescent="0.2">
      <c r="A95" s="43">
        <v>715</v>
      </c>
      <c r="B95" s="43" t="s">
        <v>1127</v>
      </c>
      <c r="C95" s="43">
        <v>1.3725893635392599E-3</v>
      </c>
      <c r="D95" s="44">
        <f t="shared" si="1"/>
        <v>8.6206896551724128</v>
      </c>
      <c r="E95" s="43">
        <v>20</v>
      </c>
      <c r="F95" s="43">
        <v>25</v>
      </c>
      <c r="G95" s="43">
        <v>2900</v>
      </c>
    </row>
    <row r="96" spans="1:7" x14ac:dyDescent="0.2">
      <c r="A96" s="43">
        <v>716</v>
      </c>
      <c r="B96" s="43" t="s">
        <v>1128</v>
      </c>
      <c r="C96" s="43">
        <v>1.03047433052633E-3</v>
      </c>
      <c r="D96" s="44">
        <f t="shared" si="1"/>
        <v>17.47997086671522</v>
      </c>
      <c r="E96" s="43">
        <v>20</v>
      </c>
      <c r="F96" s="43">
        <v>24</v>
      </c>
      <c r="G96" s="43">
        <v>1373</v>
      </c>
    </row>
    <row r="97" spans="1:7" x14ac:dyDescent="0.2">
      <c r="A97" s="43">
        <v>717</v>
      </c>
      <c r="B97" s="43" t="s">
        <v>1129</v>
      </c>
      <c r="C97" s="43">
        <v>1.4103821586091501E-3</v>
      </c>
      <c r="D97" s="44">
        <f t="shared" si="1"/>
        <v>12.801204819277109</v>
      </c>
      <c r="E97" s="43">
        <v>20</v>
      </c>
      <c r="F97" s="43">
        <v>34</v>
      </c>
      <c r="G97" s="43">
        <v>2656</v>
      </c>
    </row>
    <row r="98" spans="1:7" x14ac:dyDescent="0.2">
      <c r="A98" s="43">
        <v>718</v>
      </c>
      <c r="B98" s="43" t="s">
        <v>1130</v>
      </c>
      <c r="C98" s="43">
        <v>1.9452034953503601E-3</v>
      </c>
      <c r="D98" s="44">
        <f t="shared" si="1"/>
        <v>20.1805629314923</v>
      </c>
      <c r="E98" s="43">
        <v>20</v>
      </c>
      <c r="F98" s="43">
        <v>38</v>
      </c>
      <c r="G98" s="43">
        <v>1883</v>
      </c>
    </row>
    <row r="99" spans="1:7" x14ac:dyDescent="0.2">
      <c r="A99" s="43">
        <v>719</v>
      </c>
      <c r="B99" s="43" t="s">
        <v>1131</v>
      </c>
      <c r="C99" s="43">
        <v>1.3937992832421301E-3</v>
      </c>
      <c r="D99" s="44">
        <f t="shared" si="1"/>
        <v>14.748316768194934</v>
      </c>
      <c r="E99" s="43">
        <v>20</v>
      </c>
      <c r="F99" s="43">
        <v>46</v>
      </c>
      <c r="G99" s="43">
        <v>3119</v>
      </c>
    </row>
    <row r="100" spans="1:7" x14ac:dyDescent="0.2">
      <c r="A100" s="43">
        <v>720</v>
      </c>
      <c r="B100" s="43" t="s">
        <v>1132</v>
      </c>
      <c r="C100" s="43">
        <v>7.8667131460569703E-4</v>
      </c>
      <c r="D100" s="44">
        <f t="shared" si="1"/>
        <v>13.52757544224766</v>
      </c>
      <c r="E100" s="43">
        <v>20</v>
      </c>
      <c r="F100" s="43">
        <v>26</v>
      </c>
      <c r="G100" s="43">
        <v>1922</v>
      </c>
    </row>
    <row r="101" spans="1:7" x14ac:dyDescent="0.2">
      <c r="A101" s="43">
        <v>721</v>
      </c>
      <c r="B101" s="43" t="s">
        <v>1133</v>
      </c>
      <c r="C101" s="43">
        <v>1.16470525685646E-3</v>
      </c>
      <c r="D101" s="44">
        <f t="shared" si="1"/>
        <v>18.867924528301884</v>
      </c>
      <c r="E101" s="43">
        <v>20</v>
      </c>
      <c r="F101" s="43">
        <v>29</v>
      </c>
      <c r="G101" s="43">
        <v>1537</v>
      </c>
    </row>
    <row r="102" spans="1:7" x14ac:dyDescent="0.2">
      <c r="A102" s="43">
        <v>722</v>
      </c>
      <c r="B102" s="43" t="s">
        <v>1134</v>
      </c>
      <c r="C102" s="43">
        <v>8.2540692354288799E-4</v>
      </c>
      <c r="D102" s="44">
        <f t="shared" si="1"/>
        <v>20.920502092050206</v>
      </c>
      <c r="E102" s="43">
        <v>20</v>
      </c>
      <c r="F102" s="43">
        <v>30</v>
      </c>
      <c r="G102" s="43">
        <v>1434</v>
      </c>
    </row>
    <row r="103" spans="1:7" x14ac:dyDescent="0.2">
      <c r="A103" s="43">
        <v>723</v>
      </c>
      <c r="B103" s="43" t="s">
        <v>1135</v>
      </c>
      <c r="C103" s="43">
        <v>1.79613058146319E-3</v>
      </c>
      <c r="D103" s="44">
        <f t="shared" si="1"/>
        <v>17.112299465240643</v>
      </c>
      <c r="E103" s="43">
        <v>20</v>
      </c>
      <c r="F103" s="43">
        <v>32</v>
      </c>
      <c r="G103" s="43">
        <v>1870</v>
      </c>
    </row>
    <row r="104" spans="1:7" x14ac:dyDescent="0.2">
      <c r="A104" s="43">
        <v>724</v>
      </c>
      <c r="B104" s="43" t="s">
        <v>1136</v>
      </c>
      <c r="C104" s="43">
        <v>9.1414523962426205E-4</v>
      </c>
      <c r="D104" s="44">
        <f t="shared" si="1"/>
        <v>20.226055919095774</v>
      </c>
      <c r="E104" s="43">
        <v>20</v>
      </c>
      <c r="F104" s="43">
        <v>34</v>
      </c>
      <c r="G104" s="43">
        <v>1681</v>
      </c>
    </row>
    <row r="105" spans="1:7" x14ac:dyDescent="0.2">
      <c r="A105" s="43">
        <v>725</v>
      </c>
      <c r="B105" s="43" t="s">
        <v>1137</v>
      </c>
      <c r="C105" s="43">
        <v>4.4315632027508802E-4</v>
      </c>
      <c r="D105" s="44">
        <f t="shared" si="1"/>
        <v>5.6818181818181817</v>
      </c>
      <c r="E105" s="43">
        <v>20</v>
      </c>
      <c r="F105" s="43">
        <v>10</v>
      </c>
      <c r="G105" s="43">
        <v>1760</v>
      </c>
    </row>
    <row r="106" spans="1:7" x14ac:dyDescent="0.2">
      <c r="A106" s="43">
        <v>726</v>
      </c>
      <c r="B106" s="43" t="s">
        <v>1138</v>
      </c>
      <c r="C106" s="43">
        <v>2.56819192256949E-3</v>
      </c>
      <c r="D106" s="44">
        <f t="shared" si="1"/>
        <v>21.140609636184855</v>
      </c>
      <c r="E106" s="43">
        <v>20</v>
      </c>
      <c r="F106" s="43">
        <v>43</v>
      </c>
      <c r="G106" s="43">
        <v>2034</v>
      </c>
    </row>
    <row r="107" spans="1:7" x14ac:dyDescent="0.2">
      <c r="A107" s="43">
        <v>727</v>
      </c>
      <c r="B107" s="43" t="s">
        <v>1139</v>
      </c>
      <c r="C107" s="43">
        <v>9.1494454567870697E-4</v>
      </c>
      <c r="D107" s="44">
        <f t="shared" si="1"/>
        <v>13.708260105448156</v>
      </c>
      <c r="E107" s="43">
        <v>20</v>
      </c>
      <c r="F107" s="43">
        <v>39</v>
      </c>
      <c r="G107" s="43">
        <v>2845</v>
      </c>
    </row>
    <row r="108" spans="1:7" x14ac:dyDescent="0.2">
      <c r="A108" s="43">
        <v>728</v>
      </c>
      <c r="B108" s="43" t="s">
        <v>1140</v>
      </c>
      <c r="C108" s="43">
        <v>3.911138539864E-4</v>
      </c>
      <c r="D108" s="44">
        <f t="shared" si="1"/>
        <v>28.571428571428569</v>
      </c>
      <c r="E108" s="43">
        <v>20</v>
      </c>
      <c r="F108" s="43">
        <v>59</v>
      </c>
      <c r="G108" s="43">
        <v>2065</v>
      </c>
    </row>
    <row r="109" spans="1:7" x14ac:dyDescent="0.2">
      <c r="A109" s="43">
        <v>729</v>
      </c>
      <c r="B109" s="43" t="s">
        <v>1141</v>
      </c>
      <c r="C109" s="43">
        <v>3.60417042782951E-3</v>
      </c>
      <c r="D109" s="44">
        <f t="shared" si="1"/>
        <v>20.47880011537352</v>
      </c>
      <c r="E109" s="43">
        <v>20</v>
      </c>
      <c r="F109" s="43">
        <v>71</v>
      </c>
      <c r="G109" s="43">
        <v>3467</v>
      </c>
    </row>
    <row r="110" spans="1:7" x14ac:dyDescent="0.2">
      <c r="A110" s="43">
        <v>684</v>
      </c>
      <c r="B110" s="43" t="s">
        <v>1142</v>
      </c>
      <c r="C110" s="43">
        <v>8.6858654443523503E-4</v>
      </c>
      <c r="D110" s="44">
        <f t="shared" si="1"/>
        <v>6.0183718720304089</v>
      </c>
      <c r="E110" s="43">
        <v>19</v>
      </c>
      <c r="F110" s="43">
        <v>19</v>
      </c>
      <c r="G110" s="43">
        <v>3157</v>
      </c>
    </row>
    <row r="111" spans="1:7" x14ac:dyDescent="0.2">
      <c r="A111" s="43">
        <v>685</v>
      </c>
      <c r="B111" s="43" t="s">
        <v>1143</v>
      </c>
      <c r="C111" s="43">
        <v>6.45036878315319E-4</v>
      </c>
      <c r="D111" s="44">
        <f t="shared" si="1"/>
        <v>15.418502202643172</v>
      </c>
      <c r="E111" s="43">
        <v>19</v>
      </c>
      <c r="F111" s="43">
        <v>42</v>
      </c>
      <c r="G111" s="43">
        <v>2724</v>
      </c>
    </row>
    <row r="112" spans="1:7" x14ac:dyDescent="0.2">
      <c r="A112" s="43">
        <v>686</v>
      </c>
      <c r="B112" s="43" t="s">
        <v>1144</v>
      </c>
      <c r="C112" s="43">
        <v>4.1505799822567202E-4</v>
      </c>
      <c r="D112" s="44">
        <f t="shared" si="1"/>
        <v>12.915129151291513</v>
      </c>
      <c r="E112" s="43">
        <v>19</v>
      </c>
      <c r="F112" s="43">
        <v>21</v>
      </c>
      <c r="G112" s="43">
        <v>1626</v>
      </c>
    </row>
    <row r="113" spans="1:7" x14ac:dyDescent="0.2">
      <c r="A113" s="43">
        <v>687</v>
      </c>
      <c r="B113" s="43" t="s">
        <v>1145</v>
      </c>
      <c r="C113" s="43" t="s">
        <v>1002</v>
      </c>
      <c r="D113" s="44">
        <f t="shared" si="1"/>
        <v>9.7361809045226142</v>
      </c>
      <c r="E113" s="43">
        <v>19</v>
      </c>
      <c r="F113" s="43">
        <v>31</v>
      </c>
      <c r="G113" s="43">
        <v>3184</v>
      </c>
    </row>
    <row r="114" spans="1:7" x14ac:dyDescent="0.2">
      <c r="A114" s="43">
        <v>688</v>
      </c>
      <c r="B114" s="43" t="s">
        <v>1146</v>
      </c>
      <c r="C114" s="43">
        <v>5.3233288191931595E-4</v>
      </c>
      <c r="D114" s="44">
        <f t="shared" si="1"/>
        <v>13.649851632047477</v>
      </c>
      <c r="E114" s="43">
        <v>19</v>
      </c>
      <c r="F114" s="43">
        <v>23</v>
      </c>
      <c r="G114" s="43">
        <v>1685</v>
      </c>
    </row>
    <row r="115" spans="1:7" x14ac:dyDescent="0.2">
      <c r="A115" s="43">
        <v>689</v>
      </c>
      <c r="B115" s="43" t="s">
        <v>1147</v>
      </c>
      <c r="C115" s="43">
        <v>3.3199441256095101E-4</v>
      </c>
      <c r="D115" s="44">
        <f t="shared" si="1"/>
        <v>9.885696632684585</v>
      </c>
      <c r="E115" s="43">
        <v>19</v>
      </c>
      <c r="F115" s="43">
        <v>32</v>
      </c>
      <c r="G115" s="43">
        <v>3237</v>
      </c>
    </row>
    <row r="116" spans="1:7" x14ac:dyDescent="0.2">
      <c r="A116" s="43">
        <v>690</v>
      </c>
      <c r="B116" s="43" t="s">
        <v>1148</v>
      </c>
      <c r="C116" s="43">
        <v>9.7679147771046111E-4</v>
      </c>
      <c r="D116" s="44">
        <f t="shared" si="1"/>
        <v>21.0896309314587</v>
      </c>
      <c r="E116" s="43">
        <v>19</v>
      </c>
      <c r="F116" s="43">
        <v>24</v>
      </c>
      <c r="G116" s="43">
        <v>1138</v>
      </c>
    </row>
    <row r="117" spans="1:7" x14ac:dyDescent="0.2">
      <c r="A117" s="43">
        <v>691</v>
      </c>
      <c r="B117" s="43" t="s">
        <v>1149</v>
      </c>
      <c r="C117" s="43">
        <v>1.2585945406664099E-3</v>
      </c>
      <c r="D117" s="44">
        <f t="shared" si="1"/>
        <v>16.611295681063122</v>
      </c>
      <c r="E117" s="43">
        <v>19</v>
      </c>
      <c r="F117" s="43">
        <v>30</v>
      </c>
      <c r="G117" s="43">
        <v>1806</v>
      </c>
    </row>
    <row r="118" spans="1:7" x14ac:dyDescent="0.2">
      <c r="A118" s="43">
        <v>692</v>
      </c>
      <c r="B118" s="43" t="s">
        <v>1150</v>
      </c>
      <c r="C118" s="43">
        <v>1.5622359814609101E-3</v>
      </c>
      <c r="D118" s="44">
        <f t="shared" si="1"/>
        <v>27.755102040816325</v>
      </c>
      <c r="E118" s="43">
        <v>19</v>
      </c>
      <c r="F118" s="43">
        <v>34</v>
      </c>
      <c r="G118" s="43">
        <v>1225</v>
      </c>
    </row>
    <row r="119" spans="1:7" x14ac:dyDescent="0.2">
      <c r="A119" s="43">
        <v>693</v>
      </c>
      <c r="B119" s="43" t="s">
        <v>1151</v>
      </c>
      <c r="C119" s="43">
        <v>8.5726917129898695E-4</v>
      </c>
      <c r="D119" s="44">
        <f t="shared" si="1"/>
        <v>15.463917525773196</v>
      </c>
      <c r="E119" s="43">
        <v>19</v>
      </c>
      <c r="F119" s="43">
        <v>24</v>
      </c>
      <c r="G119" s="43">
        <v>1552</v>
      </c>
    </row>
    <row r="120" spans="1:7" x14ac:dyDescent="0.2">
      <c r="A120" s="43">
        <v>694</v>
      </c>
      <c r="B120" s="43" t="s">
        <v>1152</v>
      </c>
      <c r="C120" s="43">
        <v>9.1316278464366105E-4</v>
      </c>
      <c r="D120" s="44">
        <f t="shared" si="1"/>
        <v>10.296010296010296</v>
      </c>
      <c r="E120" s="43">
        <v>19</v>
      </c>
      <c r="F120" s="43">
        <v>16</v>
      </c>
      <c r="G120" s="43">
        <v>1554</v>
      </c>
    </row>
    <row r="121" spans="1:7" x14ac:dyDescent="0.2">
      <c r="A121" s="43">
        <v>695</v>
      </c>
      <c r="B121" s="43" t="s">
        <v>1153</v>
      </c>
      <c r="C121" s="43">
        <v>5.1104173418666703E-4</v>
      </c>
      <c r="D121" s="44">
        <f t="shared" si="1"/>
        <v>14.667365112624411</v>
      </c>
      <c r="E121" s="43">
        <v>19</v>
      </c>
      <c r="F121" s="43">
        <v>28</v>
      </c>
      <c r="G121" s="43">
        <v>1909</v>
      </c>
    </row>
    <row r="122" spans="1:7" x14ac:dyDescent="0.2">
      <c r="A122" s="43">
        <v>696</v>
      </c>
      <c r="B122" s="43" t="s">
        <v>1154</v>
      </c>
      <c r="C122" s="43">
        <v>1.23919759535479E-3</v>
      </c>
      <c r="D122" s="44">
        <f t="shared" si="1"/>
        <v>21.442495126705651</v>
      </c>
      <c r="E122" s="43">
        <v>19</v>
      </c>
      <c r="F122" s="43">
        <v>22</v>
      </c>
      <c r="G122" s="43">
        <v>1026</v>
      </c>
    </row>
    <row r="123" spans="1:7" x14ac:dyDescent="0.2">
      <c r="A123" s="43">
        <v>697</v>
      </c>
      <c r="B123" s="43" t="s">
        <v>1155</v>
      </c>
      <c r="C123" s="43">
        <v>7.8146487297190597E-4</v>
      </c>
      <c r="D123" s="44">
        <f t="shared" si="1"/>
        <v>9.937888198757765</v>
      </c>
      <c r="E123" s="43">
        <v>19</v>
      </c>
      <c r="F123" s="43">
        <v>24</v>
      </c>
      <c r="G123" s="43">
        <v>2415</v>
      </c>
    </row>
    <row r="124" spans="1:7" x14ac:dyDescent="0.2">
      <c r="A124" s="43">
        <v>698</v>
      </c>
      <c r="B124" s="43" t="s">
        <v>1156</v>
      </c>
      <c r="C124" s="43">
        <v>1.59697412844319E-3</v>
      </c>
      <c r="D124" s="44">
        <f t="shared" si="1"/>
        <v>16.499705362404242</v>
      </c>
      <c r="E124" s="43">
        <v>19</v>
      </c>
      <c r="F124" s="43">
        <v>28</v>
      </c>
      <c r="G124" s="43">
        <v>1697</v>
      </c>
    </row>
    <row r="125" spans="1:7" x14ac:dyDescent="0.2">
      <c r="A125" s="43">
        <v>699</v>
      </c>
      <c r="B125" s="43" t="s">
        <v>1157</v>
      </c>
      <c r="C125" s="43">
        <v>7.8786787427245005E-4</v>
      </c>
      <c r="D125" s="44">
        <f t="shared" si="1"/>
        <v>14.94861413889754</v>
      </c>
      <c r="E125" s="43">
        <v>19</v>
      </c>
      <c r="F125" s="43">
        <v>48</v>
      </c>
      <c r="G125" s="43">
        <v>3211</v>
      </c>
    </row>
    <row r="126" spans="1:7" x14ac:dyDescent="0.2">
      <c r="A126" s="43">
        <v>700</v>
      </c>
      <c r="B126" s="43" t="s">
        <v>1158</v>
      </c>
      <c r="C126" s="43">
        <v>5.0787690673122297E-4</v>
      </c>
      <c r="D126" s="44">
        <f t="shared" si="1"/>
        <v>11.755485893416928</v>
      </c>
      <c r="E126" s="43">
        <v>19</v>
      </c>
      <c r="F126" s="43">
        <v>45</v>
      </c>
      <c r="G126" s="43">
        <v>3828</v>
      </c>
    </row>
    <row r="127" spans="1:7" x14ac:dyDescent="0.2">
      <c r="A127" s="43">
        <v>701</v>
      </c>
      <c r="B127" s="43" t="s">
        <v>1159</v>
      </c>
      <c r="C127" s="43">
        <v>1.24220703196845E-3</v>
      </c>
      <c r="D127" s="44">
        <f t="shared" si="1"/>
        <v>19.845111326234271</v>
      </c>
      <c r="E127" s="43">
        <v>19</v>
      </c>
      <c r="F127" s="43">
        <v>41</v>
      </c>
      <c r="G127" s="43">
        <v>2066</v>
      </c>
    </row>
    <row r="128" spans="1:7" x14ac:dyDescent="0.2">
      <c r="A128" s="43">
        <v>702</v>
      </c>
      <c r="B128" s="43" t="s">
        <v>1160</v>
      </c>
      <c r="C128" s="43">
        <v>1.77445274284992E-3</v>
      </c>
      <c r="D128" s="44">
        <f t="shared" si="1"/>
        <v>23.255813953488371</v>
      </c>
      <c r="E128" s="43">
        <v>19</v>
      </c>
      <c r="F128" s="43">
        <v>35</v>
      </c>
      <c r="G128" s="43">
        <v>1505</v>
      </c>
    </row>
    <row r="129" spans="1:7" x14ac:dyDescent="0.2">
      <c r="A129" s="43">
        <v>703</v>
      </c>
      <c r="B129" s="43" t="s">
        <v>1161</v>
      </c>
      <c r="C129" s="43">
        <v>1.6487484594158201E-3</v>
      </c>
      <c r="D129" s="44">
        <f t="shared" si="1"/>
        <v>26.004728132387708</v>
      </c>
      <c r="E129" s="43">
        <v>19</v>
      </c>
      <c r="F129" s="43">
        <v>22</v>
      </c>
      <c r="G129" s="43">
        <v>846</v>
      </c>
    </row>
    <row r="130" spans="1:7" x14ac:dyDescent="0.2">
      <c r="A130" s="43">
        <v>661</v>
      </c>
      <c r="B130" s="43" t="s">
        <v>1162</v>
      </c>
      <c r="C130" s="43">
        <v>9.9086851241357208E-4</v>
      </c>
      <c r="D130" s="44">
        <f t="shared" si="1"/>
        <v>12.259194395796849</v>
      </c>
      <c r="E130" s="43">
        <v>18</v>
      </c>
      <c r="F130" s="43">
        <v>21</v>
      </c>
      <c r="G130" s="43">
        <v>1713</v>
      </c>
    </row>
    <row r="131" spans="1:7" x14ac:dyDescent="0.2">
      <c r="A131" s="43">
        <v>662</v>
      </c>
      <c r="B131" s="43" t="s">
        <v>1163</v>
      </c>
      <c r="C131" s="43">
        <v>4.6623325107261499E-4</v>
      </c>
      <c r="D131" s="44">
        <f t="shared" ref="D131:D194" si="2">F131/G131*1000</f>
        <v>12.266666666666667</v>
      </c>
      <c r="E131" s="43">
        <v>18</v>
      </c>
      <c r="F131" s="43">
        <v>23</v>
      </c>
      <c r="G131" s="43">
        <v>1875</v>
      </c>
    </row>
    <row r="132" spans="1:7" x14ac:dyDescent="0.2">
      <c r="A132" s="43">
        <v>663</v>
      </c>
      <c r="B132" s="43" t="s">
        <v>1164</v>
      </c>
      <c r="C132" s="43">
        <v>8.6603399344294704E-4</v>
      </c>
      <c r="D132" s="44">
        <f t="shared" si="2"/>
        <v>13.686534216335541</v>
      </c>
      <c r="E132" s="43">
        <v>18</v>
      </c>
      <c r="F132" s="43">
        <v>31</v>
      </c>
      <c r="G132" s="43">
        <v>2265</v>
      </c>
    </row>
    <row r="133" spans="1:7" x14ac:dyDescent="0.2">
      <c r="A133" s="43">
        <v>664</v>
      </c>
      <c r="B133" s="43" t="s">
        <v>1165</v>
      </c>
      <c r="C133" s="43">
        <v>9.4312009006993999E-4</v>
      </c>
      <c r="D133" s="44">
        <f t="shared" si="2"/>
        <v>26.851098454027667</v>
      </c>
      <c r="E133" s="43">
        <v>18</v>
      </c>
      <c r="F133" s="43">
        <v>33</v>
      </c>
      <c r="G133" s="43">
        <v>1229</v>
      </c>
    </row>
    <row r="134" spans="1:7" x14ac:dyDescent="0.2">
      <c r="A134" s="43">
        <v>665</v>
      </c>
      <c r="B134" s="43" t="s">
        <v>1166</v>
      </c>
      <c r="C134" s="43">
        <v>5.6743588995536399E-4</v>
      </c>
      <c r="D134" s="44">
        <f t="shared" si="2"/>
        <v>17.597551644988524</v>
      </c>
      <c r="E134" s="43">
        <v>18</v>
      </c>
      <c r="F134" s="43">
        <v>23</v>
      </c>
      <c r="G134" s="43">
        <v>1307</v>
      </c>
    </row>
    <row r="135" spans="1:7" x14ac:dyDescent="0.2">
      <c r="A135" s="43">
        <v>666</v>
      </c>
      <c r="B135" s="43" t="s">
        <v>1167</v>
      </c>
      <c r="C135" s="43">
        <v>5.9197168900770305E-4</v>
      </c>
      <c r="D135" s="44">
        <f t="shared" si="2"/>
        <v>9.9079971691436661</v>
      </c>
      <c r="E135" s="43">
        <v>18</v>
      </c>
      <c r="F135" s="43">
        <v>14</v>
      </c>
      <c r="G135" s="43">
        <v>1413</v>
      </c>
    </row>
    <row r="136" spans="1:7" x14ac:dyDescent="0.2">
      <c r="A136" s="43">
        <v>667</v>
      </c>
      <c r="B136" s="43" t="s">
        <v>1168</v>
      </c>
      <c r="C136" s="43">
        <v>2.2519182961293601E-3</v>
      </c>
      <c r="D136" s="44">
        <f t="shared" si="2"/>
        <v>23.289665211062591</v>
      </c>
      <c r="E136" s="43">
        <v>18</v>
      </c>
      <c r="F136" s="43">
        <v>32</v>
      </c>
      <c r="G136" s="43">
        <v>1374</v>
      </c>
    </row>
    <row r="137" spans="1:7" x14ac:dyDescent="0.2">
      <c r="A137" s="43">
        <v>668</v>
      </c>
      <c r="B137" s="43" t="s">
        <v>1169</v>
      </c>
      <c r="C137" s="43">
        <v>5.6924105119688197E-4</v>
      </c>
      <c r="D137" s="44">
        <f t="shared" si="2"/>
        <v>11.2893642305407</v>
      </c>
      <c r="E137" s="43">
        <v>18</v>
      </c>
      <c r="F137" s="43">
        <v>19</v>
      </c>
      <c r="G137" s="43">
        <v>1683</v>
      </c>
    </row>
    <row r="138" spans="1:7" x14ac:dyDescent="0.2">
      <c r="A138" s="43">
        <v>669</v>
      </c>
      <c r="B138" s="43" t="s">
        <v>1170</v>
      </c>
      <c r="C138" s="43">
        <v>7.0114334590298702E-4</v>
      </c>
      <c r="D138" s="44">
        <f t="shared" si="2"/>
        <v>12.145748987854251</v>
      </c>
      <c r="E138" s="43">
        <v>18</v>
      </c>
      <c r="F138" s="43">
        <v>30</v>
      </c>
      <c r="G138" s="43">
        <v>2470</v>
      </c>
    </row>
    <row r="139" spans="1:7" x14ac:dyDescent="0.2">
      <c r="A139" s="43">
        <v>670</v>
      </c>
      <c r="B139" s="43" t="s">
        <v>1171</v>
      </c>
      <c r="C139" s="43">
        <v>4.2627569340199798E-4</v>
      </c>
      <c r="D139" s="44">
        <f t="shared" si="2"/>
        <v>20</v>
      </c>
      <c r="E139" s="43">
        <v>18</v>
      </c>
      <c r="F139" s="43">
        <v>35</v>
      </c>
      <c r="G139" s="43">
        <v>1750</v>
      </c>
    </row>
    <row r="140" spans="1:7" x14ac:dyDescent="0.2">
      <c r="A140" s="43">
        <v>671</v>
      </c>
      <c r="B140" s="43" t="s">
        <v>1172</v>
      </c>
      <c r="C140" s="43">
        <v>7.3123139434919104E-4</v>
      </c>
      <c r="D140" s="44">
        <f t="shared" si="2"/>
        <v>10.935601458080194</v>
      </c>
      <c r="E140" s="43">
        <v>18</v>
      </c>
      <c r="F140" s="43">
        <v>27</v>
      </c>
      <c r="G140" s="43">
        <v>2469</v>
      </c>
    </row>
    <row r="141" spans="1:7" x14ac:dyDescent="0.2">
      <c r="A141" s="43">
        <v>672</v>
      </c>
      <c r="B141" s="43" t="s">
        <v>1173</v>
      </c>
      <c r="C141" s="43">
        <v>7.2457251038193901E-4</v>
      </c>
      <c r="D141" s="44">
        <f t="shared" si="2"/>
        <v>20.63580591187953</v>
      </c>
      <c r="E141" s="43">
        <v>18</v>
      </c>
      <c r="F141" s="43">
        <v>37</v>
      </c>
      <c r="G141" s="43">
        <v>1793</v>
      </c>
    </row>
    <row r="142" spans="1:7" x14ac:dyDescent="0.2">
      <c r="A142" s="43">
        <v>673</v>
      </c>
      <c r="B142" s="43" t="s">
        <v>1174</v>
      </c>
      <c r="C142" s="43">
        <v>1.05632194094615E-3</v>
      </c>
      <c r="D142" s="44">
        <f t="shared" si="2"/>
        <v>17.747858017135865</v>
      </c>
      <c r="E142" s="43">
        <v>18</v>
      </c>
      <c r="F142" s="43">
        <v>29</v>
      </c>
      <c r="G142" s="43">
        <v>1634</v>
      </c>
    </row>
    <row r="143" spans="1:7" x14ac:dyDescent="0.2">
      <c r="A143" s="43">
        <v>674</v>
      </c>
      <c r="B143" s="43" t="s">
        <v>1175</v>
      </c>
      <c r="C143" s="43">
        <v>3.6383533566598802E-4</v>
      </c>
      <c r="D143" s="44">
        <f t="shared" si="2"/>
        <v>10.875194199896427</v>
      </c>
      <c r="E143" s="43">
        <v>18</v>
      </c>
      <c r="F143" s="43">
        <v>21</v>
      </c>
      <c r="G143" s="43">
        <v>1931</v>
      </c>
    </row>
    <row r="144" spans="1:7" x14ac:dyDescent="0.2">
      <c r="A144" s="43">
        <v>675</v>
      </c>
      <c r="B144" s="43" t="s">
        <v>1176</v>
      </c>
      <c r="C144" s="43">
        <v>1.0140910814832101E-3</v>
      </c>
      <c r="D144" s="44">
        <f t="shared" si="2"/>
        <v>15.795868772782502</v>
      </c>
      <c r="E144" s="43">
        <v>18</v>
      </c>
      <c r="F144" s="43">
        <v>13</v>
      </c>
      <c r="G144" s="43">
        <v>823</v>
      </c>
    </row>
    <row r="145" spans="1:7" x14ac:dyDescent="0.2">
      <c r="A145" s="43">
        <v>676</v>
      </c>
      <c r="B145" s="43" t="s">
        <v>1177</v>
      </c>
      <c r="C145" s="43">
        <v>4.2070989517528E-4</v>
      </c>
      <c r="D145" s="44">
        <f t="shared" si="2"/>
        <v>21.660649819494584</v>
      </c>
      <c r="E145" s="43">
        <v>18</v>
      </c>
      <c r="F145" s="43">
        <v>24</v>
      </c>
      <c r="G145" s="43">
        <v>1108</v>
      </c>
    </row>
    <row r="146" spans="1:7" x14ac:dyDescent="0.2">
      <c r="A146" s="43">
        <v>677</v>
      </c>
      <c r="B146" s="43" t="s">
        <v>1178</v>
      </c>
      <c r="C146" s="43">
        <v>1.0994684536709801E-3</v>
      </c>
      <c r="D146" s="44">
        <f t="shared" si="2"/>
        <v>25.442477876106196</v>
      </c>
      <c r="E146" s="43">
        <v>18</v>
      </c>
      <c r="F146" s="43">
        <v>23</v>
      </c>
      <c r="G146" s="43">
        <v>904</v>
      </c>
    </row>
    <row r="147" spans="1:7" x14ac:dyDescent="0.2">
      <c r="A147" s="43">
        <v>678</v>
      </c>
      <c r="B147" s="43" t="s">
        <v>1179</v>
      </c>
      <c r="C147" s="43">
        <v>1.14502037074024E-3</v>
      </c>
      <c r="D147" s="44">
        <f t="shared" si="2"/>
        <v>13.170498084291188</v>
      </c>
      <c r="E147" s="43">
        <v>18</v>
      </c>
      <c r="F147" s="43">
        <v>55</v>
      </c>
      <c r="G147" s="43">
        <v>4176</v>
      </c>
    </row>
    <row r="148" spans="1:7" x14ac:dyDescent="0.2">
      <c r="A148" s="43">
        <v>679</v>
      </c>
      <c r="B148" s="43" t="s">
        <v>1180</v>
      </c>
      <c r="C148" s="43">
        <v>7.8903150213186597E-4</v>
      </c>
      <c r="D148" s="44">
        <f t="shared" si="2"/>
        <v>6.4516129032258061</v>
      </c>
      <c r="E148" s="43">
        <v>18</v>
      </c>
      <c r="F148" s="43">
        <v>29</v>
      </c>
      <c r="G148" s="43">
        <v>4495</v>
      </c>
    </row>
    <row r="149" spans="1:7" x14ac:dyDescent="0.2">
      <c r="A149" s="43">
        <v>680</v>
      </c>
      <c r="B149" s="43" t="s">
        <v>1181</v>
      </c>
      <c r="C149" s="43">
        <v>1.8902425436983501E-3</v>
      </c>
      <c r="D149" s="44">
        <f t="shared" si="2"/>
        <v>21.462639109697932</v>
      </c>
      <c r="E149" s="43">
        <v>18</v>
      </c>
      <c r="F149" s="43">
        <v>54</v>
      </c>
      <c r="G149" s="43">
        <v>2516</v>
      </c>
    </row>
    <row r="150" spans="1:7" x14ac:dyDescent="0.2">
      <c r="A150" s="43">
        <v>681</v>
      </c>
      <c r="B150" s="43" t="s">
        <v>1182</v>
      </c>
      <c r="C150" s="43">
        <v>3.5261777324851199E-4</v>
      </c>
      <c r="D150" s="44">
        <f t="shared" si="2"/>
        <v>25.909592061742007</v>
      </c>
      <c r="E150" s="43">
        <v>18</v>
      </c>
      <c r="F150" s="43">
        <v>47</v>
      </c>
      <c r="G150" s="43">
        <v>1814</v>
      </c>
    </row>
    <row r="151" spans="1:7" x14ac:dyDescent="0.2">
      <c r="A151" s="43">
        <v>682</v>
      </c>
      <c r="B151" s="43" t="s">
        <v>1183</v>
      </c>
      <c r="C151" s="43">
        <v>3.7946503710718799E-3</v>
      </c>
      <c r="D151" s="44">
        <f t="shared" si="2"/>
        <v>30.095759233926128</v>
      </c>
      <c r="E151" s="43">
        <v>18</v>
      </c>
      <c r="F151" s="43">
        <v>22</v>
      </c>
      <c r="G151" s="43">
        <v>731</v>
      </c>
    </row>
    <row r="152" spans="1:7" x14ac:dyDescent="0.2">
      <c r="A152" s="43">
        <v>683</v>
      </c>
      <c r="B152" s="43" t="s">
        <v>1184</v>
      </c>
      <c r="C152" s="43">
        <v>1.2065832331472101E-3</v>
      </c>
      <c r="D152" s="44">
        <f t="shared" si="2"/>
        <v>15.367727771679473</v>
      </c>
      <c r="E152" s="43">
        <v>18</v>
      </c>
      <c r="F152" s="43">
        <v>56</v>
      </c>
      <c r="G152" s="43">
        <v>3644</v>
      </c>
    </row>
    <row r="153" spans="1:7" x14ac:dyDescent="0.2">
      <c r="A153" s="43">
        <v>634</v>
      </c>
      <c r="B153" s="43" t="s">
        <v>1185</v>
      </c>
      <c r="C153" s="43">
        <v>2.6568597715650999E-4</v>
      </c>
      <c r="D153" s="44">
        <f t="shared" si="2"/>
        <v>7.9908675799086755</v>
      </c>
      <c r="E153" s="43">
        <v>17</v>
      </c>
      <c r="F153" s="43">
        <v>14</v>
      </c>
      <c r="G153" s="43">
        <v>1752</v>
      </c>
    </row>
    <row r="154" spans="1:7" x14ac:dyDescent="0.2">
      <c r="A154" s="43">
        <v>635</v>
      </c>
      <c r="B154" s="43" t="s">
        <v>1186</v>
      </c>
      <c r="C154" s="43">
        <v>7.2646781684016296E-4</v>
      </c>
      <c r="D154" s="44">
        <f t="shared" si="2"/>
        <v>10.376633358954651</v>
      </c>
      <c r="E154" s="43">
        <v>17</v>
      </c>
      <c r="F154" s="43">
        <v>27</v>
      </c>
      <c r="G154" s="43">
        <v>2602</v>
      </c>
    </row>
    <row r="155" spans="1:7" x14ac:dyDescent="0.2">
      <c r="A155" s="43">
        <v>636</v>
      </c>
      <c r="B155" s="43" t="s">
        <v>1187</v>
      </c>
      <c r="C155" s="43">
        <v>3.1265959585240698E-4</v>
      </c>
      <c r="D155" s="44">
        <f t="shared" si="2"/>
        <v>13.446567586694975</v>
      </c>
      <c r="E155" s="43">
        <v>17</v>
      </c>
      <c r="F155" s="43">
        <v>19</v>
      </c>
      <c r="G155" s="43">
        <v>1413</v>
      </c>
    </row>
    <row r="156" spans="1:7" x14ac:dyDescent="0.2">
      <c r="A156" s="43">
        <v>637</v>
      </c>
      <c r="B156" s="43" t="s">
        <v>1188</v>
      </c>
      <c r="C156" s="43">
        <v>1.8361990238175399E-3</v>
      </c>
      <c r="D156" s="44">
        <f t="shared" si="2"/>
        <v>19.759450171821307</v>
      </c>
      <c r="E156" s="43">
        <v>17</v>
      </c>
      <c r="F156" s="43">
        <v>23</v>
      </c>
      <c r="G156" s="43">
        <v>1164</v>
      </c>
    </row>
    <row r="157" spans="1:7" x14ac:dyDescent="0.2">
      <c r="A157" s="43">
        <v>638</v>
      </c>
      <c r="B157" s="43" t="s">
        <v>1189</v>
      </c>
      <c r="C157" s="43">
        <v>0</v>
      </c>
      <c r="D157" s="44">
        <f t="shared" si="2"/>
        <v>16.960651289009498</v>
      </c>
      <c r="E157" s="43">
        <v>17</v>
      </c>
      <c r="F157" s="43">
        <v>25</v>
      </c>
      <c r="G157" s="43">
        <v>1474</v>
      </c>
    </row>
    <row r="158" spans="1:7" x14ac:dyDescent="0.2">
      <c r="A158" s="43">
        <v>639</v>
      </c>
      <c r="B158" s="43" t="s">
        <v>1190</v>
      </c>
      <c r="C158" s="43">
        <v>1.3106179255159801E-3</v>
      </c>
      <c r="D158" s="44">
        <f t="shared" si="2"/>
        <v>4.5269352648257124</v>
      </c>
      <c r="E158" s="43">
        <v>17</v>
      </c>
      <c r="F158" s="43">
        <v>10</v>
      </c>
      <c r="G158" s="43">
        <v>2209</v>
      </c>
    </row>
    <row r="159" spans="1:7" x14ac:dyDescent="0.2">
      <c r="A159" s="43">
        <v>640</v>
      </c>
      <c r="B159" s="43" t="s">
        <v>1191</v>
      </c>
      <c r="C159" s="52">
        <v>7.1053005542134404E-5</v>
      </c>
      <c r="D159" s="44">
        <f t="shared" si="2"/>
        <v>10.956902848794741</v>
      </c>
      <c r="E159" s="43">
        <v>17</v>
      </c>
      <c r="F159" s="43">
        <v>15</v>
      </c>
      <c r="G159" s="43">
        <v>1369</v>
      </c>
    </row>
    <row r="160" spans="1:7" x14ac:dyDescent="0.2">
      <c r="A160" s="43">
        <v>641</v>
      </c>
      <c r="B160" s="43" t="s">
        <v>1192</v>
      </c>
      <c r="C160" s="43">
        <v>2.48091204662666E-3</v>
      </c>
      <c r="D160" s="44">
        <f t="shared" si="2"/>
        <v>10.407374368123699</v>
      </c>
      <c r="E160" s="43">
        <v>17</v>
      </c>
      <c r="F160" s="43">
        <v>35</v>
      </c>
      <c r="G160" s="43">
        <v>3363</v>
      </c>
    </row>
    <row r="161" spans="1:7" x14ac:dyDescent="0.2">
      <c r="A161" s="43">
        <v>642</v>
      </c>
      <c r="B161" s="43" t="s">
        <v>1193</v>
      </c>
      <c r="C161" s="43">
        <v>9.9086801793760995E-4</v>
      </c>
      <c r="D161" s="44">
        <f t="shared" si="2"/>
        <v>16.129032258064516</v>
      </c>
      <c r="E161" s="43">
        <v>17</v>
      </c>
      <c r="F161" s="43">
        <v>20</v>
      </c>
      <c r="G161" s="43">
        <v>1240</v>
      </c>
    </row>
    <row r="162" spans="1:7" x14ac:dyDescent="0.2">
      <c r="A162" s="43">
        <v>643</v>
      </c>
      <c r="B162" s="43" t="s">
        <v>1194</v>
      </c>
      <c r="C162" s="43">
        <v>1.5292139204978201E-3</v>
      </c>
      <c r="D162" s="44">
        <f t="shared" si="2"/>
        <v>23.684210526315791</v>
      </c>
      <c r="E162" s="43">
        <v>17</v>
      </c>
      <c r="F162" s="43">
        <v>36</v>
      </c>
      <c r="G162" s="43">
        <v>1520</v>
      </c>
    </row>
    <row r="163" spans="1:7" x14ac:dyDescent="0.2">
      <c r="A163" s="43">
        <v>644</v>
      </c>
      <c r="B163" s="43" t="s">
        <v>1195</v>
      </c>
      <c r="C163" s="43">
        <v>4.3102821676689601E-4</v>
      </c>
      <c r="D163" s="44">
        <f t="shared" si="2"/>
        <v>7.3529411764705879</v>
      </c>
      <c r="E163" s="43">
        <v>17</v>
      </c>
      <c r="F163" s="43">
        <v>16</v>
      </c>
      <c r="G163" s="43">
        <v>2176</v>
      </c>
    </row>
    <row r="164" spans="1:7" x14ac:dyDescent="0.2">
      <c r="A164" s="43">
        <v>645</v>
      </c>
      <c r="B164" s="43" t="s">
        <v>1196</v>
      </c>
      <c r="C164" s="43">
        <v>8.5722962662701703E-4</v>
      </c>
      <c r="D164" s="44">
        <f t="shared" si="2"/>
        <v>11.575239053850025</v>
      </c>
      <c r="E164" s="43">
        <v>17</v>
      </c>
      <c r="F164" s="43">
        <v>23</v>
      </c>
      <c r="G164" s="43">
        <v>1987</v>
      </c>
    </row>
    <row r="165" spans="1:7" x14ac:dyDescent="0.2">
      <c r="A165" s="43">
        <v>646</v>
      </c>
      <c r="B165" s="43" t="s">
        <v>1197</v>
      </c>
      <c r="C165" s="43">
        <v>8.0183979276736905E-4</v>
      </c>
      <c r="D165" s="44">
        <f t="shared" si="2"/>
        <v>20.151133501259444</v>
      </c>
      <c r="E165" s="43">
        <v>17</v>
      </c>
      <c r="F165" s="43">
        <v>24</v>
      </c>
      <c r="G165" s="43">
        <v>1191</v>
      </c>
    </row>
    <row r="166" spans="1:7" x14ac:dyDescent="0.2">
      <c r="A166" s="43">
        <v>647</v>
      </c>
      <c r="B166" s="43" t="s">
        <v>1198</v>
      </c>
      <c r="C166" s="43">
        <v>4.58833036966492E-4</v>
      </c>
      <c r="D166" s="44">
        <f t="shared" si="2"/>
        <v>14.234875444839856</v>
      </c>
      <c r="E166" s="43">
        <v>17</v>
      </c>
      <c r="F166" s="43">
        <v>24</v>
      </c>
      <c r="G166" s="43">
        <v>1686</v>
      </c>
    </row>
    <row r="167" spans="1:7" x14ac:dyDescent="0.2">
      <c r="A167" s="43">
        <v>648</v>
      </c>
      <c r="B167" s="43" t="s">
        <v>1199</v>
      </c>
      <c r="C167" s="43">
        <v>1.7265709375302201E-3</v>
      </c>
      <c r="D167" s="44">
        <f t="shared" si="2"/>
        <v>15.847216578626574</v>
      </c>
      <c r="E167" s="43">
        <v>17</v>
      </c>
      <c r="F167" s="43">
        <v>39</v>
      </c>
      <c r="G167" s="43">
        <v>2461</v>
      </c>
    </row>
    <row r="168" spans="1:7" x14ac:dyDescent="0.2">
      <c r="A168" s="43">
        <v>649</v>
      </c>
      <c r="B168" s="43" t="s">
        <v>1200</v>
      </c>
      <c r="C168" s="43">
        <v>9.7886184766600198E-4</v>
      </c>
      <c r="D168" s="44">
        <f t="shared" si="2"/>
        <v>10.893246187363834</v>
      </c>
      <c r="E168" s="43">
        <v>17</v>
      </c>
      <c r="F168" s="43">
        <v>15</v>
      </c>
      <c r="G168" s="43">
        <v>1377</v>
      </c>
    </row>
    <row r="169" spans="1:7" x14ac:dyDescent="0.2">
      <c r="A169" s="43">
        <v>650</v>
      </c>
      <c r="B169" s="43" t="s">
        <v>1201</v>
      </c>
      <c r="C169" s="43">
        <v>2.09124891707077E-3</v>
      </c>
      <c r="D169" s="44">
        <f t="shared" si="2"/>
        <v>11.799410029498524</v>
      </c>
      <c r="E169" s="43">
        <v>17</v>
      </c>
      <c r="F169" s="43">
        <v>28</v>
      </c>
      <c r="G169" s="43">
        <v>2373</v>
      </c>
    </row>
    <row r="170" spans="1:7" x14ac:dyDescent="0.2">
      <c r="A170" s="43">
        <v>651</v>
      </c>
      <c r="B170" s="43" t="s">
        <v>1202</v>
      </c>
      <c r="C170" s="43">
        <v>1.0832813495793899E-3</v>
      </c>
      <c r="D170" s="44">
        <f t="shared" si="2"/>
        <v>23.218574859887909</v>
      </c>
      <c r="E170" s="43">
        <v>17</v>
      </c>
      <c r="F170" s="43">
        <v>29</v>
      </c>
      <c r="G170" s="43">
        <v>1249</v>
      </c>
    </row>
    <row r="171" spans="1:7" x14ac:dyDescent="0.2">
      <c r="A171" s="43">
        <v>652</v>
      </c>
      <c r="B171" s="43" t="s">
        <v>1203</v>
      </c>
      <c r="C171" s="43">
        <v>4.5374186926831598E-4</v>
      </c>
      <c r="D171" s="44">
        <f t="shared" si="2"/>
        <v>19.427402862985687</v>
      </c>
      <c r="E171" s="43">
        <v>17</v>
      </c>
      <c r="F171" s="43">
        <v>19</v>
      </c>
      <c r="G171" s="43">
        <v>978</v>
      </c>
    </row>
    <row r="172" spans="1:7" x14ac:dyDescent="0.2">
      <c r="A172" s="43">
        <v>653</v>
      </c>
      <c r="B172" s="43" t="s">
        <v>1204</v>
      </c>
      <c r="C172" s="43">
        <v>3.45541462211973E-4</v>
      </c>
      <c r="D172" s="44">
        <f t="shared" si="2"/>
        <v>22.556390977443609</v>
      </c>
      <c r="E172" s="43">
        <v>17</v>
      </c>
      <c r="F172" s="43">
        <v>33</v>
      </c>
      <c r="G172" s="43">
        <v>1463</v>
      </c>
    </row>
    <row r="173" spans="1:7" x14ac:dyDescent="0.2">
      <c r="A173" s="43">
        <v>654</v>
      </c>
      <c r="B173" s="43" t="s">
        <v>1205</v>
      </c>
      <c r="C173" s="43">
        <v>7.6421862914547703E-4</v>
      </c>
      <c r="D173" s="44">
        <f t="shared" si="2"/>
        <v>14.453477868112014</v>
      </c>
      <c r="E173" s="43">
        <v>17</v>
      </c>
      <c r="F173" s="43">
        <v>16</v>
      </c>
      <c r="G173" s="43">
        <v>1107</v>
      </c>
    </row>
    <row r="174" spans="1:7" x14ac:dyDescent="0.2">
      <c r="A174" s="43">
        <v>655</v>
      </c>
      <c r="B174" s="43" t="s">
        <v>1206</v>
      </c>
      <c r="C174" s="43">
        <v>5.3293638058932603E-4</v>
      </c>
      <c r="D174" s="44">
        <f t="shared" si="2"/>
        <v>25.89223233030091</v>
      </c>
      <c r="E174" s="43">
        <v>17</v>
      </c>
      <c r="F174" s="43">
        <v>37</v>
      </c>
      <c r="G174" s="43">
        <v>1429</v>
      </c>
    </row>
    <row r="175" spans="1:7" x14ac:dyDescent="0.2">
      <c r="A175" s="43">
        <v>656</v>
      </c>
      <c r="B175" s="43" t="s">
        <v>1207</v>
      </c>
      <c r="C175" s="43">
        <v>1.25707455695494E-3</v>
      </c>
      <c r="D175" s="44">
        <f t="shared" si="2"/>
        <v>25</v>
      </c>
      <c r="E175" s="43">
        <v>17</v>
      </c>
      <c r="F175" s="43">
        <v>21</v>
      </c>
      <c r="G175" s="43">
        <v>840</v>
      </c>
    </row>
    <row r="176" spans="1:7" x14ac:dyDescent="0.2">
      <c r="A176" s="43">
        <v>657</v>
      </c>
      <c r="B176" s="43" t="s">
        <v>1208</v>
      </c>
      <c r="C176" s="43">
        <v>1.6102362617208201E-3</v>
      </c>
      <c r="D176" s="44">
        <f t="shared" si="2"/>
        <v>22.247575584711925</v>
      </c>
      <c r="E176" s="43">
        <v>17</v>
      </c>
      <c r="F176" s="43">
        <v>39</v>
      </c>
      <c r="G176" s="43">
        <v>1753</v>
      </c>
    </row>
    <row r="177" spans="1:7" x14ac:dyDescent="0.2">
      <c r="A177" s="43">
        <v>658</v>
      </c>
      <c r="B177" s="43" t="s">
        <v>1209</v>
      </c>
      <c r="C177" s="43">
        <v>4.3965943605553297E-3</v>
      </c>
      <c r="D177" s="44">
        <f t="shared" si="2"/>
        <v>21.632251720747298</v>
      </c>
      <c r="E177" s="43">
        <v>17</v>
      </c>
      <c r="F177" s="43">
        <v>22</v>
      </c>
      <c r="G177" s="43">
        <v>1017</v>
      </c>
    </row>
    <row r="178" spans="1:7" x14ac:dyDescent="0.2">
      <c r="A178" s="43">
        <v>659</v>
      </c>
      <c r="B178" s="43" t="s">
        <v>1210</v>
      </c>
      <c r="C178" s="43">
        <v>1.1433202494263799E-3</v>
      </c>
      <c r="D178" s="44">
        <f t="shared" si="2"/>
        <v>24.221453287197232</v>
      </c>
      <c r="E178" s="43">
        <v>17</v>
      </c>
      <c r="F178" s="43">
        <v>35</v>
      </c>
      <c r="G178" s="43">
        <v>1445</v>
      </c>
    </row>
    <row r="179" spans="1:7" x14ac:dyDescent="0.2">
      <c r="A179" s="43">
        <v>660</v>
      </c>
      <c r="B179" s="43" t="s">
        <v>1211</v>
      </c>
      <c r="C179" s="43">
        <v>1.1835538319804901E-3</v>
      </c>
      <c r="D179" s="44">
        <f t="shared" si="2"/>
        <v>35.242290748898682</v>
      </c>
      <c r="E179" s="43">
        <v>17</v>
      </c>
      <c r="F179" s="43">
        <v>32</v>
      </c>
      <c r="G179" s="43">
        <v>908</v>
      </c>
    </row>
    <row r="180" spans="1:7" x14ac:dyDescent="0.2">
      <c r="A180" s="43">
        <v>598</v>
      </c>
      <c r="B180" s="43" t="s">
        <v>1212</v>
      </c>
      <c r="C180" s="43">
        <v>1.9251794448176099E-4</v>
      </c>
      <c r="D180" s="44">
        <f t="shared" si="2"/>
        <v>11.180992313067785</v>
      </c>
      <c r="E180" s="43">
        <v>16</v>
      </c>
      <c r="F180" s="43">
        <v>16</v>
      </c>
      <c r="G180" s="43">
        <v>1431</v>
      </c>
    </row>
    <row r="181" spans="1:7" x14ac:dyDescent="0.2">
      <c r="A181" s="43">
        <v>599</v>
      </c>
      <c r="B181" s="43" t="s">
        <v>1213</v>
      </c>
      <c r="C181" s="43">
        <v>4.8120468166885097E-4</v>
      </c>
      <c r="D181" s="44">
        <f t="shared" si="2"/>
        <v>11.417697431018079</v>
      </c>
      <c r="E181" s="43">
        <v>16</v>
      </c>
      <c r="F181" s="43">
        <v>12</v>
      </c>
      <c r="G181" s="43">
        <v>1051</v>
      </c>
    </row>
    <row r="182" spans="1:7" x14ac:dyDescent="0.2">
      <c r="A182" s="43">
        <v>600</v>
      </c>
      <c r="B182" s="43" t="s">
        <v>1214</v>
      </c>
      <c r="C182" s="43">
        <v>9.6820538146404804E-4</v>
      </c>
      <c r="D182" s="44">
        <f t="shared" si="2"/>
        <v>5.5617352614015578</v>
      </c>
      <c r="E182" s="43">
        <v>16</v>
      </c>
      <c r="F182" s="43">
        <v>10</v>
      </c>
      <c r="G182" s="43">
        <v>1798</v>
      </c>
    </row>
    <row r="183" spans="1:7" x14ac:dyDescent="0.2">
      <c r="A183" s="43">
        <v>601</v>
      </c>
      <c r="B183" s="43" t="s">
        <v>1215</v>
      </c>
      <c r="C183" s="43">
        <v>6.3611912708664501E-4</v>
      </c>
      <c r="D183" s="44">
        <f t="shared" si="2"/>
        <v>16.483516483516485</v>
      </c>
      <c r="E183" s="43">
        <v>16</v>
      </c>
      <c r="F183" s="43">
        <v>15</v>
      </c>
      <c r="G183" s="43">
        <v>910</v>
      </c>
    </row>
    <row r="184" spans="1:7" x14ac:dyDescent="0.2">
      <c r="A184" s="43">
        <v>602</v>
      </c>
      <c r="B184" s="43" t="s">
        <v>1216</v>
      </c>
      <c r="C184" s="43">
        <v>9.2709318353818198E-4</v>
      </c>
      <c r="D184" s="44">
        <f t="shared" si="2"/>
        <v>8.8757396449704142</v>
      </c>
      <c r="E184" s="43">
        <v>16</v>
      </c>
      <c r="F184" s="43">
        <v>18</v>
      </c>
      <c r="G184" s="43">
        <v>2028</v>
      </c>
    </row>
    <row r="185" spans="1:7" x14ac:dyDescent="0.2">
      <c r="A185" s="43">
        <v>603</v>
      </c>
      <c r="B185" s="43" t="s">
        <v>1217</v>
      </c>
      <c r="C185" s="43">
        <v>5.4961554320746495E-4</v>
      </c>
      <c r="D185" s="44">
        <f t="shared" si="2"/>
        <v>11.796246648793566</v>
      </c>
      <c r="E185" s="43">
        <v>16</v>
      </c>
      <c r="F185" s="43">
        <v>44</v>
      </c>
      <c r="G185" s="43">
        <v>3730</v>
      </c>
    </row>
    <row r="186" spans="1:7" x14ac:dyDescent="0.2">
      <c r="A186" s="43">
        <v>604</v>
      </c>
      <c r="B186" s="43" t="s">
        <v>1218</v>
      </c>
      <c r="C186" s="43">
        <v>3.7945512379941902E-4</v>
      </c>
      <c r="D186" s="44">
        <f t="shared" si="2"/>
        <v>10.261421939897385</v>
      </c>
      <c r="E186" s="43">
        <v>16</v>
      </c>
      <c r="F186" s="43">
        <v>42</v>
      </c>
      <c r="G186" s="43">
        <v>4093</v>
      </c>
    </row>
    <row r="187" spans="1:7" x14ac:dyDescent="0.2">
      <c r="A187" s="43">
        <v>605</v>
      </c>
      <c r="B187" s="43" t="s">
        <v>1219</v>
      </c>
      <c r="C187" s="43">
        <v>5.5447099340363403E-4</v>
      </c>
      <c r="D187" s="44">
        <f t="shared" si="2"/>
        <v>11.356843992827256</v>
      </c>
      <c r="E187" s="43">
        <v>16</v>
      </c>
      <c r="F187" s="43">
        <v>19</v>
      </c>
      <c r="G187" s="43">
        <v>1673</v>
      </c>
    </row>
    <row r="188" spans="1:7" x14ac:dyDescent="0.2">
      <c r="A188" s="43">
        <v>606</v>
      </c>
      <c r="B188" s="43" t="s">
        <v>1220</v>
      </c>
      <c r="C188" s="43">
        <v>5.5086082621245698E-4</v>
      </c>
      <c r="D188" s="44">
        <f t="shared" si="2"/>
        <v>11.789924973204716</v>
      </c>
      <c r="E188" s="43">
        <v>16</v>
      </c>
      <c r="F188" s="43">
        <v>22</v>
      </c>
      <c r="G188" s="43">
        <v>1866</v>
      </c>
    </row>
    <row r="189" spans="1:7" x14ac:dyDescent="0.2">
      <c r="A189" s="43">
        <v>607</v>
      </c>
      <c r="B189" s="43" t="s">
        <v>1221</v>
      </c>
      <c r="C189" s="43">
        <v>1.1516237228814199E-3</v>
      </c>
      <c r="D189" s="44">
        <f t="shared" si="2"/>
        <v>21.822149481723951</v>
      </c>
      <c r="E189" s="43">
        <v>16</v>
      </c>
      <c r="F189" s="43">
        <v>40</v>
      </c>
      <c r="G189" s="43">
        <v>1833</v>
      </c>
    </row>
    <row r="190" spans="1:7" x14ac:dyDescent="0.2">
      <c r="A190" s="43">
        <v>608</v>
      </c>
      <c r="B190" s="43" t="s">
        <v>1222</v>
      </c>
      <c r="C190" s="43">
        <v>1.9792483773146299E-4</v>
      </c>
      <c r="D190" s="44">
        <f t="shared" si="2"/>
        <v>9.875259875259875</v>
      </c>
      <c r="E190" s="43">
        <v>16</v>
      </c>
      <c r="F190" s="43">
        <v>19</v>
      </c>
      <c r="G190" s="43">
        <v>1924</v>
      </c>
    </row>
    <row r="191" spans="1:7" x14ac:dyDescent="0.2">
      <c r="A191" s="43">
        <v>609</v>
      </c>
      <c r="B191" s="43" t="s">
        <v>1223</v>
      </c>
      <c r="C191" s="43">
        <v>1.17626869550568E-3</v>
      </c>
      <c r="D191" s="44">
        <f t="shared" si="2"/>
        <v>13.2404181184669</v>
      </c>
      <c r="E191" s="43">
        <v>16</v>
      </c>
      <c r="F191" s="43">
        <v>38</v>
      </c>
      <c r="G191" s="43">
        <v>2870</v>
      </c>
    </row>
    <row r="192" spans="1:7" x14ac:dyDescent="0.2">
      <c r="A192" s="43">
        <v>610</v>
      </c>
      <c r="B192" s="43" t="s">
        <v>1224</v>
      </c>
      <c r="C192" s="43">
        <v>9.7942702615277303E-4</v>
      </c>
      <c r="D192" s="44">
        <f t="shared" si="2"/>
        <v>14.463840399002494</v>
      </c>
      <c r="E192" s="43">
        <v>16</v>
      </c>
      <c r="F192" s="43">
        <v>29</v>
      </c>
      <c r="G192" s="43">
        <v>2005</v>
      </c>
    </row>
    <row r="193" spans="1:7" x14ac:dyDescent="0.2">
      <c r="A193" s="43">
        <v>611</v>
      </c>
      <c r="B193" s="43" t="s">
        <v>1225</v>
      </c>
      <c r="C193" s="43">
        <v>2.3479619158406498E-3</v>
      </c>
      <c r="D193" s="44">
        <f t="shared" si="2"/>
        <v>26.530612244897959</v>
      </c>
      <c r="E193" s="43">
        <v>16</v>
      </c>
      <c r="F193" s="43">
        <v>26</v>
      </c>
      <c r="G193" s="43">
        <v>980</v>
      </c>
    </row>
    <row r="194" spans="1:7" x14ac:dyDescent="0.2">
      <c r="A194" s="43">
        <v>612</v>
      </c>
      <c r="B194" s="43" t="s">
        <v>1226</v>
      </c>
      <c r="C194" s="43">
        <v>6.8976681900113695E-4</v>
      </c>
      <c r="D194" s="44">
        <f t="shared" si="2"/>
        <v>13.929618768328446</v>
      </c>
      <c r="E194" s="43">
        <v>16</v>
      </c>
      <c r="F194" s="43">
        <v>19</v>
      </c>
      <c r="G194" s="43">
        <v>1364</v>
      </c>
    </row>
    <row r="195" spans="1:7" x14ac:dyDescent="0.2">
      <c r="A195" s="43">
        <v>613</v>
      </c>
      <c r="B195" s="43" t="s">
        <v>1227</v>
      </c>
      <c r="C195" s="43">
        <v>3.9995817577922701E-4</v>
      </c>
      <c r="D195" s="44">
        <f t="shared" ref="D195:D258" si="3">F195/G195*1000</f>
        <v>19.867549668874172</v>
      </c>
      <c r="E195" s="43">
        <v>16</v>
      </c>
      <c r="F195" s="43">
        <v>24</v>
      </c>
      <c r="G195" s="43">
        <v>1208</v>
      </c>
    </row>
    <row r="196" spans="1:7" x14ac:dyDescent="0.2">
      <c r="A196" s="43">
        <v>614</v>
      </c>
      <c r="B196" s="43" t="s">
        <v>1228</v>
      </c>
      <c r="C196" s="43">
        <v>5.0342481126972201E-4</v>
      </c>
      <c r="D196" s="44">
        <f t="shared" si="3"/>
        <v>9.9502487562189046</v>
      </c>
      <c r="E196" s="43">
        <v>16</v>
      </c>
      <c r="F196" s="43">
        <v>14</v>
      </c>
      <c r="G196" s="43">
        <v>1407</v>
      </c>
    </row>
    <row r="197" spans="1:7" x14ac:dyDescent="0.2">
      <c r="A197" s="43">
        <v>615</v>
      </c>
      <c r="B197" s="43" t="s">
        <v>1229</v>
      </c>
      <c r="C197" s="43">
        <v>2.44786016951026E-3</v>
      </c>
      <c r="D197" s="44">
        <f t="shared" si="3"/>
        <v>13.973799126637555</v>
      </c>
      <c r="E197" s="43">
        <v>16</v>
      </c>
      <c r="F197" s="43">
        <v>16</v>
      </c>
      <c r="G197" s="43">
        <v>1145</v>
      </c>
    </row>
    <row r="198" spans="1:7" x14ac:dyDescent="0.2">
      <c r="A198" s="43">
        <v>616</v>
      </c>
      <c r="B198" s="43" t="s">
        <v>1230</v>
      </c>
      <c r="C198" s="43">
        <v>8.3800294086774495E-4</v>
      </c>
      <c r="D198" s="44">
        <f t="shared" si="3"/>
        <v>18.785222291797119</v>
      </c>
      <c r="E198" s="43">
        <v>16</v>
      </c>
      <c r="F198" s="43">
        <v>30</v>
      </c>
      <c r="G198" s="43">
        <v>1597</v>
      </c>
    </row>
    <row r="199" spans="1:7" x14ac:dyDescent="0.2">
      <c r="A199" s="43">
        <v>617</v>
      </c>
      <c r="B199" s="43" t="s">
        <v>1231</v>
      </c>
      <c r="C199" s="43">
        <v>8.09049822513158E-4</v>
      </c>
      <c r="D199" s="44">
        <f t="shared" si="3"/>
        <v>20.378457059679768</v>
      </c>
      <c r="E199" s="43">
        <v>16</v>
      </c>
      <c r="F199" s="43">
        <v>28</v>
      </c>
      <c r="G199" s="43">
        <v>1374</v>
      </c>
    </row>
    <row r="200" spans="1:7" x14ac:dyDescent="0.2">
      <c r="A200" s="43">
        <v>618</v>
      </c>
      <c r="B200" s="43" t="s">
        <v>1232</v>
      </c>
      <c r="C200" s="43">
        <v>2.4859184292077202E-4</v>
      </c>
      <c r="D200" s="44">
        <f t="shared" si="3"/>
        <v>14.527845036319613</v>
      </c>
      <c r="E200" s="43">
        <v>16</v>
      </c>
      <c r="F200" s="43">
        <v>30</v>
      </c>
      <c r="G200" s="43">
        <v>2065</v>
      </c>
    </row>
    <row r="201" spans="1:7" x14ac:dyDescent="0.2">
      <c r="A201" s="43">
        <v>619</v>
      </c>
      <c r="B201" s="43" t="s">
        <v>1233</v>
      </c>
      <c r="C201" s="43">
        <v>3.6311177842111501E-3</v>
      </c>
      <c r="D201" s="44">
        <f t="shared" si="3"/>
        <v>21.526418786692759</v>
      </c>
      <c r="E201" s="43">
        <v>16</v>
      </c>
      <c r="F201" s="43">
        <v>44</v>
      </c>
      <c r="G201" s="43">
        <v>2044</v>
      </c>
    </row>
    <row r="202" spans="1:7" x14ac:dyDescent="0.2">
      <c r="A202" s="43">
        <v>620</v>
      </c>
      <c r="B202" s="43" t="s">
        <v>1234</v>
      </c>
      <c r="C202" s="43">
        <v>1.1102171151183601E-3</v>
      </c>
      <c r="D202" s="44">
        <f t="shared" si="3"/>
        <v>19.45754716981132</v>
      </c>
      <c r="E202" s="43">
        <v>16</v>
      </c>
      <c r="F202" s="43">
        <v>33</v>
      </c>
      <c r="G202" s="43">
        <v>1696</v>
      </c>
    </row>
    <row r="203" spans="1:7" x14ac:dyDescent="0.2">
      <c r="A203" s="43">
        <v>621</v>
      </c>
      <c r="B203" s="43" t="s">
        <v>1235</v>
      </c>
      <c r="C203" s="43">
        <v>1.2690350088605501E-3</v>
      </c>
      <c r="D203" s="44">
        <f t="shared" si="3"/>
        <v>8.8746893858714948</v>
      </c>
      <c r="E203" s="43">
        <v>16</v>
      </c>
      <c r="F203" s="43">
        <v>25</v>
      </c>
      <c r="G203" s="43">
        <v>2817</v>
      </c>
    </row>
    <row r="204" spans="1:7" x14ac:dyDescent="0.2">
      <c r="A204" s="43">
        <v>622</v>
      </c>
      <c r="B204" s="43" t="s">
        <v>1236</v>
      </c>
      <c r="C204" s="43">
        <v>3.2971476631994901E-4</v>
      </c>
      <c r="D204" s="44">
        <f t="shared" si="3"/>
        <v>8.7994971715901951</v>
      </c>
      <c r="E204" s="43">
        <v>16</v>
      </c>
      <c r="F204" s="43">
        <v>14</v>
      </c>
      <c r="G204" s="43">
        <v>1591</v>
      </c>
    </row>
    <row r="205" spans="1:7" x14ac:dyDescent="0.2">
      <c r="A205" s="43">
        <v>623</v>
      </c>
      <c r="B205" s="43" t="s">
        <v>1237</v>
      </c>
      <c r="C205" s="43">
        <v>7.4438586341437599E-4</v>
      </c>
      <c r="D205" s="44">
        <f t="shared" si="3"/>
        <v>15.695067264573991</v>
      </c>
      <c r="E205" s="43">
        <v>16</v>
      </c>
      <c r="F205" s="43">
        <v>42</v>
      </c>
      <c r="G205" s="43">
        <v>2676</v>
      </c>
    </row>
    <row r="206" spans="1:7" x14ac:dyDescent="0.2">
      <c r="A206" s="43">
        <v>624</v>
      </c>
      <c r="B206" s="43" t="s">
        <v>1238</v>
      </c>
      <c r="C206" s="43">
        <v>1.0359372406720099E-3</v>
      </c>
      <c r="D206" s="44">
        <f t="shared" si="3"/>
        <v>19.907407407407408</v>
      </c>
      <c r="E206" s="43">
        <v>16</v>
      </c>
      <c r="F206" s="43">
        <v>43</v>
      </c>
      <c r="G206" s="43">
        <v>2160</v>
      </c>
    </row>
    <row r="207" spans="1:7" x14ac:dyDescent="0.2">
      <c r="A207" s="43">
        <v>625</v>
      </c>
      <c r="B207" s="43" t="s">
        <v>1239</v>
      </c>
      <c r="C207" s="43">
        <v>1.7941067957947201E-4</v>
      </c>
      <c r="D207" s="44">
        <f t="shared" si="3"/>
        <v>17.094017094017097</v>
      </c>
      <c r="E207" s="43">
        <v>16</v>
      </c>
      <c r="F207" s="43">
        <v>34</v>
      </c>
      <c r="G207" s="43">
        <v>1989</v>
      </c>
    </row>
    <row r="208" spans="1:7" x14ac:dyDescent="0.2">
      <c r="A208" s="43">
        <v>626</v>
      </c>
      <c r="B208" s="43" t="s">
        <v>1240</v>
      </c>
      <c r="C208" s="43">
        <v>3.3092095858470902E-4</v>
      </c>
      <c r="D208" s="44">
        <f t="shared" si="3"/>
        <v>10.781671159029651</v>
      </c>
      <c r="E208" s="43">
        <v>16</v>
      </c>
      <c r="F208" s="43">
        <v>16</v>
      </c>
      <c r="G208" s="43">
        <v>1484</v>
      </c>
    </row>
    <row r="209" spans="1:7" x14ac:dyDescent="0.2">
      <c r="A209" s="43">
        <v>627</v>
      </c>
      <c r="B209" s="43" t="s">
        <v>1241</v>
      </c>
      <c r="C209" s="43">
        <v>1.2008906773022499E-3</v>
      </c>
      <c r="D209" s="44">
        <f t="shared" si="3"/>
        <v>25.024061597690086</v>
      </c>
      <c r="E209" s="43">
        <v>16</v>
      </c>
      <c r="F209" s="43">
        <v>26</v>
      </c>
      <c r="G209" s="43">
        <v>1039</v>
      </c>
    </row>
    <row r="210" spans="1:7" x14ac:dyDescent="0.2">
      <c r="A210" s="43">
        <v>628</v>
      </c>
      <c r="B210" s="43" t="s">
        <v>1242</v>
      </c>
      <c r="C210" s="43">
        <v>1.2068543611977599E-3</v>
      </c>
      <c r="D210" s="44">
        <f t="shared" si="3"/>
        <v>18.597997138769671</v>
      </c>
      <c r="E210" s="43">
        <v>16</v>
      </c>
      <c r="F210" s="43">
        <v>39</v>
      </c>
      <c r="G210" s="43">
        <v>2097</v>
      </c>
    </row>
    <row r="211" spans="1:7" x14ac:dyDescent="0.2">
      <c r="A211" s="43">
        <v>629</v>
      </c>
      <c r="B211" s="43" t="s">
        <v>1243</v>
      </c>
      <c r="C211" s="43">
        <v>3.06011805778413E-3</v>
      </c>
      <c r="D211" s="44">
        <f t="shared" si="3"/>
        <v>13.554216867469879</v>
      </c>
      <c r="E211" s="43">
        <v>16</v>
      </c>
      <c r="F211" s="43">
        <v>18</v>
      </c>
      <c r="G211" s="43">
        <v>1328</v>
      </c>
    </row>
    <row r="212" spans="1:7" x14ac:dyDescent="0.2">
      <c r="A212" s="43">
        <v>630</v>
      </c>
      <c r="B212" s="43" t="s">
        <v>1244</v>
      </c>
      <c r="C212" s="43">
        <v>1.51759937512047E-3</v>
      </c>
      <c r="D212" s="44">
        <f t="shared" si="3"/>
        <v>13.202565069784987</v>
      </c>
      <c r="E212" s="43">
        <v>16</v>
      </c>
      <c r="F212" s="43">
        <v>35</v>
      </c>
      <c r="G212" s="43">
        <v>2651</v>
      </c>
    </row>
    <row r="213" spans="1:7" x14ac:dyDescent="0.2">
      <c r="A213" s="43">
        <v>631</v>
      </c>
      <c r="B213" s="43" t="s">
        <v>1245</v>
      </c>
      <c r="C213" s="43">
        <v>4.9485535089841904E-3</v>
      </c>
      <c r="D213" s="44">
        <f t="shared" si="3"/>
        <v>30.450669914738125</v>
      </c>
      <c r="E213" s="43">
        <v>16</v>
      </c>
      <c r="F213" s="43">
        <v>25</v>
      </c>
      <c r="G213" s="43">
        <v>821</v>
      </c>
    </row>
    <row r="214" spans="1:7" x14ac:dyDescent="0.2">
      <c r="A214" s="43">
        <v>632</v>
      </c>
      <c r="B214" s="43" t="s">
        <v>1246</v>
      </c>
      <c r="C214" s="43">
        <v>8.1508133554695399E-4</v>
      </c>
      <c r="D214" s="44">
        <f t="shared" si="3"/>
        <v>19.441674975074775</v>
      </c>
      <c r="E214" s="43">
        <v>16</v>
      </c>
      <c r="F214" s="43">
        <v>39</v>
      </c>
      <c r="G214" s="43">
        <v>2006</v>
      </c>
    </row>
    <row r="215" spans="1:7" x14ac:dyDescent="0.2">
      <c r="A215" s="43">
        <v>633</v>
      </c>
      <c r="B215" s="43" t="s">
        <v>1247</v>
      </c>
      <c r="C215" s="43">
        <v>1.19606043309391E-3</v>
      </c>
      <c r="D215" s="44">
        <f t="shared" si="3"/>
        <v>17.909204498125781</v>
      </c>
      <c r="E215" s="43">
        <v>16</v>
      </c>
      <c r="F215" s="43">
        <v>43</v>
      </c>
      <c r="G215" s="43">
        <v>2401</v>
      </c>
    </row>
    <row r="216" spans="1:7" x14ac:dyDescent="0.2">
      <c r="A216" s="43">
        <v>559</v>
      </c>
      <c r="B216" s="43" t="s">
        <v>1248</v>
      </c>
      <c r="C216" s="43">
        <v>3.7503321615472502E-4</v>
      </c>
      <c r="D216" s="44">
        <f t="shared" si="3"/>
        <v>7.3937153419593349</v>
      </c>
      <c r="E216" s="43">
        <v>15</v>
      </c>
      <c r="F216" s="43">
        <v>12</v>
      </c>
      <c r="G216" s="43">
        <v>1623</v>
      </c>
    </row>
    <row r="217" spans="1:7" x14ac:dyDescent="0.2">
      <c r="A217" s="43">
        <v>560</v>
      </c>
      <c r="B217" s="43" t="s">
        <v>1249</v>
      </c>
      <c r="C217" s="43">
        <v>8.4168983311370797E-4</v>
      </c>
      <c r="D217" s="44">
        <f t="shared" si="3"/>
        <v>13.62984218077475</v>
      </c>
      <c r="E217" s="43">
        <v>15</v>
      </c>
      <c r="F217" s="43">
        <v>19</v>
      </c>
      <c r="G217" s="43">
        <v>1394</v>
      </c>
    </row>
    <row r="218" spans="1:7" x14ac:dyDescent="0.2">
      <c r="A218" s="43">
        <v>561</v>
      </c>
      <c r="B218" s="43" t="s">
        <v>1250</v>
      </c>
      <c r="C218" s="43">
        <v>6.5288982342713597E-4</v>
      </c>
      <c r="D218" s="44">
        <f t="shared" si="3"/>
        <v>8.933002481389579</v>
      </c>
      <c r="E218" s="43">
        <v>15</v>
      </c>
      <c r="F218" s="43">
        <v>18</v>
      </c>
      <c r="G218" s="43">
        <v>2015</v>
      </c>
    </row>
    <row r="219" spans="1:7" x14ac:dyDescent="0.2">
      <c r="A219" s="43">
        <v>562</v>
      </c>
      <c r="B219" s="43" t="s">
        <v>1251</v>
      </c>
      <c r="C219" s="43">
        <v>9.3049806665895503E-4</v>
      </c>
      <c r="D219" s="44">
        <f t="shared" si="3"/>
        <v>12.75626423690205</v>
      </c>
      <c r="E219" s="43">
        <v>15</v>
      </c>
      <c r="F219" s="43">
        <v>28</v>
      </c>
      <c r="G219" s="43">
        <v>2195</v>
      </c>
    </row>
    <row r="220" spans="1:7" x14ac:dyDescent="0.2">
      <c r="A220" s="43">
        <v>563</v>
      </c>
      <c r="B220" s="43" t="s">
        <v>1252</v>
      </c>
      <c r="C220" s="43">
        <v>1.0568974159720101E-3</v>
      </c>
      <c r="D220" s="44">
        <f t="shared" si="3"/>
        <v>12.089810017271159</v>
      </c>
      <c r="E220" s="43">
        <v>15</v>
      </c>
      <c r="F220" s="43">
        <v>21</v>
      </c>
      <c r="G220" s="43">
        <v>1737</v>
      </c>
    </row>
    <row r="221" spans="1:7" x14ac:dyDescent="0.2">
      <c r="A221" s="43">
        <v>564</v>
      </c>
      <c r="B221" s="43" t="s">
        <v>1253</v>
      </c>
      <c r="C221" s="43">
        <v>4.2264240103413102E-4</v>
      </c>
      <c r="D221" s="44">
        <f t="shared" si="3"/>
        <v>11.76470588235294</v>
      </c>
      <c r="E221" s="43">
        <v>15</v>
      </c>
      <c r="F221" s="43">
        <v>18</v>
      </c>
      <c r="G221" s="43">
        <v>1530</v>
      </c>
    </row>
    <row r="222" spans="1:7" x14ac:dyDescent="0.2">
      <c r="A222" s="43">
        <v>565</v>
      </c>
      <c r="B222" s="43" t="s">
        <v>1254</v>
      </c>
      <c r="C222" s="43">
        <v>9.926819539086279E-4</v>
      </c>
      <c r="D222" s="44">
        <f t="shared" si="3"/>
        <v>8.2020997375328086</v>
      </c>
      <c r="E222" s="43">
        <v>15</v>
      </c>
      <c r="F222" s="43">
        <v>25</v>
      </c>
      <c r="G222" s="43">
        <v>3048</v>
      </c>
    </row>
    <row r="223" spans="1:7" x14ac:dyDescent="0.2">
      <c r="A223" s="43">
        <v>566</v>
      </c>
      <c r="B223" s="43" t="s">
        <v>1255</v>
      </c>
      <c r="C223" s="43">
        <v>9.9144912084346689E-4</v>
      </c>
      <c r="D223" s="44">
        <f t="shared" si="3"/>
        <v>11.235955056179774</v>
      </c>
      <c r="E223" s="43">
        <v>15</v>
      </c>
      <c r="F223" s="43">
        <v>14</v>
      </c>
      <c r="G223" s="43">
        <v>1246</v>
      </c>
    </row>
    <row r="224" spans="1:7" x14ac:dyDescent="0.2">
      <c r="A224" s="43">
        <v>567</v>
      </c>
      <c r="B224" s="43" t="s">
        <v>1256</v>
      </c>
      <c r="C224" s="43">
        <v>3.4361473267149499E-3</v>
      </c>
      <c r="D224" s="44">
        <f t="shared" si="3"/>
        <v>17.112299465240643</v>
      </c>
      <c r="E224" s="43">
        <v>15</v>
      </c>
      <c r="F224" s="43">
        <v>16</v>
      </c>
      <c r="G224" s="43">
        <v>935</v>
      </c>
    </row>
    <row r="225" spans="1:7" x14ac:dyDescent="0.2">
      <c r="A225" s="43">
        <v>568</v>
      </c>
      <c r="B225" s="43" t="s">
        <v>1257</v>
      </c>
      <c r="C225" s="43">
        <v>5.4726944784588003E-4</v>
      </c>
      <c r="D225" s="44">
        <f t="shared" si="3"/>
        <v>13.878743608473338</v>
      </c>
      <c r="E225" s="43">
        <v>15</v>
      </c>
      <c r="F225" s="43">
        <v>19</v>
      </c>
      <c r="G225" s="43">
        <v>1369</v>
      </c>
    </row>
    <row r="226" spans="1:7" x14ac:dyDescent="0.2">
      <c r="A226" s="43">
        <v>569</v>
      </c>
      <c r="B226" s="43" t="s">
        <v>1258</v>
      </c>
      <c r="C226" s="43">
        <v>8.9900110593354597E-4</v>
      </c>
      <c r="D226" s="44">
        <f t="shared" si="3"/>
        <v>21.379980563654033</v>
      </c>
      <c r="E226" s="43">
        <v>15</v>
      </c>
      <c r="F226" s="43">
        <v>22</v>
      </c>
      <c r="G226" s="43">
        <v>1029</v>
      </c>
    </row>
    <row r="227" spans="1:7" x14ac:dyDescent="0.2">
      <c r="A227" s="43">
        <v>570</v>
      </c>
      <c r="B227" s="43" t="s">
        <v>1259</v>
      </c>
      <c r="C227" s="43">
        <v>2.96087886799466E-4</v>
      </c>
      <c r="D227" s="44">
        <f t="shared" si="3"/>
        <v>9.2592592592592595</v>
      </c>
      <c r="E227" s="43">
        <v>15</v>
      </c>
      <c r="F227" s="43">
        <v>17</v>
      </c>
      <c r="G227" s="43">
        <v>1836</v>
      </c>
    </row>
    <row r="228" spans="1:7" x14ac:dyDescent="0.2">
      <c r="A228" s="43">
        <v>571</v>
      </c>
      <c r="B228" s="43" t="s">
        <v>1260</v>
      </c>
      <c r="C228" s="43">
        <v>2.48685519397471E-4</v>
      </c>
      <c r="D228" s="44">
        <f t="shared" si="3"/>
        <v>12.509773260359657</v>
      </c>
      <c r="E228" s="43">
        <v>15</v>
      </c>
      <c r="F228" s="43">
        <v>16</v>
      </c>
      <c r="G228" s="43">
        <v>1279</v>
      </c>
    </row>
    <row r="229" spans="1:7" x14ac:dyDescent="0.2">
      <c r="A229" s="43">
        <v>572</v>
      </c>
      <c r="B229" s="43" t="s">
        <v>1261</v>
      </c>
      <c r="C229" s="43">
        <v>1.9463391389756E-3</v>
      </c>
      <c r="D229" s="44">
        <f t="shared" si="3"/>
        <v>26.570048309178745</v>
      </c>
      <c r="E229" s="43">
        <v>15</v>
      </c>
      <c r="F229" s="43">
        <v>22</v>
      </c>
      <c r="G229" s="43">
        <v>828</v>
      </c>
    </row>
    <row r="230" spans="1:7" x14ac:dyDescent="0.2">
      <c r="A230" s="43">
        <v>573</v>
      </c>
      <c r="B230" s="43" t="s">
        <v>1262</v>
      </c>
      <c r="C230" s="43">
        <v>3.5414093674734898E-4</v>
      </c>
      <c r="D230" s="44">
        <f t="shared" si="3"/>
        <v>11.620400258231117</v>
      </c>
      <c r="E230" s="43">
        <v>15</v>
      </c>
      <c r="F230" s="43">
        <v>18</v>
      </c>
      <c r="G230" s="43">
        <v>1549</v>
      </c>
    </row>
    <row r="231" spans="1:7" x14ac:dyDescent="0.2">
      <c r="A231" s="43">
        <v>574</v>
      </c>
      <c r="B231" s="43" t="s">
        <v>1263</v>
      </c>
      <c r="C231" s="43">
        <v>7.65707750812978E-4</v>
      </c>
      <c r="D231" s="44">
        <f t="shared" si="3"/>
        <v>17.899761336515514</v>
      </c>
      <c r="E231" s="43">
        <v>15</v>
      </c>
      <c r="F231" s="43">
        <v>15</v>
      </c>
      <c r="G231" s="43">
        <v>838</v>
      </c>
    </row>
    <row r="232" spans="1:7" x14ac:dyDescent="0.2">
      <c r="A232" s="43">
        <v>575</v>
      </c>
      <c r="B232" s="43" t="s">
        <v>1264</v>
      </c>
      <c r="C232" s="43">
        <v>6.2731124129417298E-4</v>
      </c>
      <c r="D232" s="44">
        <f t="shared" si="3"/>
        <v>14.416775884665794</v>
      </c>
      <c r="E232" s="43">
        <v>15</v>
      </c>
      <c r="F232" s="43">
        <v>22</v>
      </c>
      <c r="G232" s="43">
        <v>1526</v>
      </c>
    </row>
    <row r="233" spans="1:7" x14ac:dyDescent="0.2">
      <c r="A233" s="43">
        <v>576</v>
      </c>
      <c r="B233" s="43" t="s">
        <v>1265</v>
      </c>
      <c r="C233" s="43">
        <v>1.2153636959689499E-3</v>
      </c>
      <c r="D233" s="44">
        <f t="shared" si="3"/>
        <v>13.358778625954198</v>
      </c>
      <c r="E233" s="43">
        <v>15</v>
      </c>
      <c r="F233" s="43">
        <v>21</v>
      </c>
      <c r="G233" s="43">
        <v>1572</v>
      </c>
    </row>
    <row r="234" spans="1:7" x14ac:dyDescent="0.2">
      <c r="A234" s="43">
        <v>577</v>
      </c>
      <c r="B234" s="43" t="s">
        <v>1266</v>
      </c>
      <c r="C234" s="43">
        <v>5.2281585594205903E-4</v>
      </c>
      <c r="D234" s="44">
        <f t="shared" si="3"/>
        <v>11.624610150269351</v>
      </c>
      <c r="E234" s="43">
        <v>15</v>
      </c>
      <c r="F234" s="43">
        <v>41</v>
      </c>
      <c r="G234" s="43">
        <v>3527</v>
      </c>
    </row>
    <row r="235" spans="1:7" x14ac:dyDescent="0.2">
      <c r="A235" s="43">
        <v>578</v>
      </c>
      <c r="B235" s="43" t="s">
        <v>1267</v>
      </c>
      <c r="C235" s="43">
        <v>9.9931717394293102E-4</v>
      </c>
      <c r="D235" s="44">
        <f t="shared" si="3"/>
        <v>11.673151750972762</v>
      </c>
      <c r="E235" s="43">
        <v>15</v>
      </c>
      <c r="F235" s="43">
        <v>33</v>
      </c>
      <c r="G235" s="43">
        <v>2827</v>
      </c>
    </row>
    <row r="236" spans="1:7" x14ac:dyDescent="0.2">
      <c r="A236" s="43">
        <v>579</v>
      </c>
      <c r="B236" s="43" t="s">
        <v>1268</v>
      </c>
      <c r="C236" s="43">
        <v>5.5999613352019403E-4</v>
      </c>
      <c r="D236" s="44">
        <f t="shared" si="3"/>
        <v>9.1787439613526569</v>
      </c>
      <c r="E236" s="43">
        <v>15</v>
      </c>
      <c r="F236" s="43">
        <v>19</v>
      </c>
      <c r="G236" s="43">
        <v>2070</v>
      </c>
    </row>
    <row r="237" spans="1:7" x14ac:dyDescent="0.2">
      <c r="A237" s="43">
        <v>580</v>
      </c>
      <c r="B237" s="43" t="s">
        <v>1269</v>
      </c>
      <c r="C237" s="43">
        <v>9.2670235019534305E-4</v>
      </c>
      <c r="D237" s="44">
        <f t="shared" si="3"/>
        <v>9.2800899887514063</v>
      </c>
      <c r="E237" s="43">
        <v>15</v>
      </c>
      <c r="F237" s="43">
        <v>33</v>
      </c>
      <c r="G237" s="43">
        <v>3556</v>
      </c>
    </row>
    <row r="238" spans="1:7" x14ac:dyDescent="0.2">
      <c r="A238" s="43">
        <v>581</v>
      </c>
      <c r="B238" s="43" t="s">
        <v>1270</v>
      </c>
      <c r="C238" s="43">
        <v>4.3961772809648599E-4</v>
      </c>
      <c r="D238" s="44">
        <f t="shared" si="3"/>
        <v>4.1218227616212504</v>
      </c>
      <c r="E238" s="43">
        <v>15</v>
      </c>
      <c r="F238" s="43">
        <v>18</v>
      </c>
      <c r="G238" s="43">
        <v>4367</v>
      </c>
    </row>
    <row r="239" spans="1:7" x14ac:dyDescent="0.2">
      <c r="A239" s="43">
        <v>582</v>
      </c>
      <c r="B239" s="43" t="s">
        <v>1271</v>
      </c>
      <c r="C239" s="43">
        <v>1.41310522723738E-3</v>
      </c>
      <c r="D239" s="44">
        <f t="shared" si="3"/>
        <v>11.091393078970718</v>
      </c>
      <c r="E239" s="43">
        <v>15</v>
      </c>
      <c r="F239" s="43">
        <v>25</v>
      </c>
      <c r="G239" s="43">
        <v>2254</v>
      </c>
    </row>
    <row r="240" spans="1:7" x14ac:dyDescent="0.2">
      <c r="A240" s="43">
        <v>583</v>
      </c>
      <c r="B240" s="43" t="s">
        <v>1272</v>
      </c>
      <c r="C240" s="43">
        <v>3.1699336802252999E-4</v>
      </c>
      <c r="D240" s="44">
        <f t="shared" si="3"/>
        <v>16.509433962264151</v>
      </c>
      <c r="E240" s="43">
        <v>15</v>
      </c>
      <c r="F240" s="43">
        <v>28</v>
      </c>
      <c r="G240" s="43">
        <v>1696</v>
      </c>
    </row>
    <row r="241" spans="1:7" x14ac:dyDescent="0.2">
      <c r="A241" s="43">
        <v>584</v>
      </c>
      <c r="B241" s="43" t="s">
        <v>1273</v>
      </c>
      <c r="C241" s="43">
        <v>6.9967783478300705E-4</v>
      </c>
      <c r="D241" s="44">
        <f t="shared" si="3"/>
        <v>16.700749829584186</v>
      </c>
      <c r="E241" s="43">
        <v>15</v>
      </c>
      <c r="F241" s="43">
        <v>49</v>
      </c>
      <c r="G241" s="43">
        <v>2934</v>
      </c>
    </row>
    <row r="242" spans="1:7" x14ac:dyDescent="0.2">
      <c r="A242" s="43">
        <v>585</v>
      </c>
      <c r="B242" s="43" t="s">
        <v>1274</v>
      </c>
      <c r="C242" s="43">
        <v>1.4836991789467201E-3</v>
      </c>
      <c r="D242" s="44">
        <f t="shared" si="3"/>
        <v>15.067406819984139</v>
      </c>
      <c r="E242" s="43">
        <v>15</v>
      </c>
      <c r="F242" s="43">
        <v>19</v>
      </c>
      <c r="G242" s="43">
        <v>1261</v>
      </c>
    </row>
    <row r="243" spans="1:7" x14ac:dyDescent="0.2">
      <c r="A243" s="43">
        <v>586</v>
      </c>
      <c r="B243" s="43" t="s">
        <v>1275</v>
      </c>
      <c r="C243" s="43">
        <v>4.2729777209698599E-4</v>
      </c>
      <c r="D243" s="44">
        <f t="shared" si="3"/>
        <v>18.205461638491546</v>
      </c>
      <c r="E243" s="43">
        <v>15</v>
      </c>
      <c r="F243" s="43">
        <v>42</v>
      </c>
      <c r="G243" s="43">
        <v>2307</v>
      </c>
    </row>
    <row r="244" spans="1:7" x14ac:dyDescent="0.2">
      <c r="A244" s="43">
        <v>587</v>
      </c>
      <c r="B244" s="43" t="s">
        <v>1276</v>
      </c>
      <c r="C244" s="43">
        <v>2.0955560186162099E-3</v>
      </c>
      <c r="D244" s="44">
        <f t="shared" si="3"/>
        <v>12.004801920768308</v>
      </c>
      <c r="E244" s="43">
        <v>15</v>
      </c>
      <c r="F244" s="43">
        <v>20</v>
      </c>
      <c r="G244" s="43">
        <v>1666</v>
      </c>
    </row>
    <row r="245" spans="1:7" x14ac:dyDescent="0.2">
      <c r="A245" s="43">
        <v>588</v>
      </c>
      <c r="B245" s="43" t="s">
        <v>1277</v>
      </c>
      <c r="C245" s="43">
        <v>3.1991325573027599E-3</v>
      </c>
      <c r="D245" s="44">
        <f t="shared" si="3"/>
        <v>18.876828692779615</v>
      </c>
      <c r="E245" s="43">
        <v>15</v>
      </c>
      <c r="F245" s="43">
        <v>40</v>
      </c>
      <c r="G245" s="43">
        <v>2119</v>
      </c>
    </row>
    <row r="246" spans="1:7" x14ac:dyDescent="0.2">
      <c r="A246" s="43">
        <v>589</v>
      </c>
      <c r="B246" s="43" t="s">
        <v>1278</v>
      </c>
      <c r="C246" s="43">
        <v>1.0443055120391599E-3</v>
      </c>
      <c r="D246" s="44">
        <f t="shared" si="3"/>
        <v>12.48642779587405</v>
      </c>
      <c r="E246" s="43">
        <v>15</v>
      </c>
      <c r="F246" s="43">
        <v>23</v>
      </c>
      <c r="G246" s="43">
        <v>1842</v>
      </c>
    </row>
    <row r="247" spans="1:7" x14ac:dyDescent="0.2">
      <c r="A247" s="43">
        <v>590</v>
      </c>
      <c r="B247" s="43" t="s">
        <v>1279</v>
      </c>
      <c r="C247" s="43">
        <v>9.31220097430372E-4</v>
      </c>
      <c r="D247" s="44">
        <f t="shared" si="3"/>
        <v>24.346257889990984</v>
      </c>
      <c r="E247" s="43">
        <v>15</v>
      </c>
      <c r="F247" s="43">
        <v>27</v>
      </c>
      <c r="G247" s="43">
        <v>1109</v>
      </c>
    </row>
    <row r="248" spans="1:7" x14ac:dyDescent="0.2">
      <c r="A248" s="43">
        <v>591</v>
      </c>
      <c r="B248" s="43" t="s">
        <v>1280</v>
      </c>
      <c r="C248" s="43">
        <v>9.6269269389986597E-4</v>
      </c>
      <c r="D248" s="44">
        <f t="shared" si="3"/>
        <v>15.283842794759824</v>
      </c>
      <c r="E248" s="43">
        <v>15</v>
      </c>
      <c r="F248" s="43">
        <v>21</v>
      </c>
      <c r="G248" s="43">
        <v>1374</v>
      </c>
    </row>
    <row r="249" spans="1:7" x14ac:dyDescent="0.2">
      <c r="A249" s="43">
        <v>592</v>
      </c>
      <c r="B249" s="43" t="s">
        <v>1281</v>
      </c>
      <c r="C249" s="43">
        <v>4.2883608150891402E-4</v>
      </c>
      <c r="D249" s="44">
        <f t="shared" si="3"/>
        <v>7.2245635159542445</v>
      </c>
      <c r="E249" s="43">
        <v>15</v>
      </c>
      <c r="F249" s="43">
        <v>12</v>
      </c>
      <c r="G249" s="43">
        <v>1661</v>
      </c>
    </row>
    <row r="250" spans="1:7" x14ac:dyDescent="0.2">
      <c r="A250" s="43">
        <v>593</v>
      </c>
      <c r="B250" s="43" t="s">
        <v>1282</v>
      </c>
      <c r="C250" s="43">
        <v>1.0841865314211599E-3</v>
      </c>
      <c r="D250" s="44">
        <f t="shared" si="3"/>
        <v>10.229386236825789</v>
      </c>
      <c r="E250" s="43">
        <v>15</v>
      </c>
      <c r="F250" s="43">
        <v>33</v>
      </c>
      <c r="G250" s="43">
        <v>3226</v>
      </c>
    </row>
    <row r="251" spans="1:7" x14ac:dyDescent="0.2">
      <c r="A251" s="43">
        <v>594</v>
      </c>
      <c r="B251" s="43" t="s">
        <v>1283</v>
      </c>
      <c r="C251" s="43">
        <v>4.2694309181693101E-4</v>
      </c>
      <c r="D251" s="44">
        <f t="shared" si="3"/>
        <v>31.168831168831169</v>
      </c>
      <c r="E251" s="43">
        <v>15</v>
      </c>
      <c r="F251" s="43">
        <v>36</v>
      </c>
      <c r="G251" s="43">
        <v>1155</v>
      </c>
    </row>
    <row r="252" spans="1:7" x14ac:dyDescent="0.2">
      <c r="A252" s="43">
        <v>595</v>
      </c>
      <c r="B252" s="43" t="s">
        <v>1284</v>
      </c>
      <c r="C252" s="43">
        <v>6.33249186128925E-4</v>
      </c>
      <c r="D252" s="44">
        <f t="shared" si="3"/>
        <v>10.401188707280832</v>
      </c>
      <c r="E252" s="43">
        <v>15</v>
      </c>
      <c r="F252" s="43">
        <v>14</v>
      </c>
      <c r="G252" s="43">
        <v>1346</v>
      </c>
    </row>
    <row r="253" spans="1:7" x14ac:dyDescent="0.2">
      <c r="A253" s="43">
        <v>596</v>
      </c>
      <c r="B253" s="43" t="s">
        <v>1285</v>
      </c>
      <c r="C253" s="43">
        <v>1.2259008087114401E-3</v>
      </c>
      <c r="D253" s="44">
        <f t="shared" si="3"/>
        <v>22.300469483568076</v>
      </c>
      <c r="E253" s="43">
        <v>15</v>
      </c>
      <c r="F253" s="43">
        <v>19</v>
      </c>
      <c r="G253" s="43">
        <v>852</v>
      </c>
    </row>
    <row r="254" spans="1:7" x14ac:dyDescent="0.2">
      <c r="A254" s="43">
        <v>597</v>
      </c>
      <c r="B254" s="43" t="s">
        <v>1286</v>
      </c>
      <c r="C254" s="43">
        <v>3.6095399226327698E-3</v>
      </c>
      <c r="D254" s="44">
        <f t="shared" si="3"/>
        <v>23.157894736842106</v>
      </c>
      <c r="E254" s="43">
        <v>15</v>
      </c>
      <c r="F254" s="43">
        <v>44</v>
      </c>
      <c r="G254" s="43">
        <v>1900</v>
      </c>
    </row>
    <row r="255" spans="1:7" x14ac:dyDescent="0.2">
      <c r="A255" s="43">
        <v>521</v>
      </c>
      <c r="B255" s="43" t="s">
        <v>1287</v>
      </c>
      <c r="C255" s="43">
        <v>1.63202569892026E-3</v>
      </c>
      <c r="D255" s="44">
        <f t="shared" si="3"/>
        <v>13.157894736842104</v>
      </c>
      <c r="E255" s="43">
        <v>14</v>
      </c>
      <c r="F255" s="43">
        <v>23</v>
      </c>
      <c r="G255" s="43">
        <v>1748</v>
      </c>
    </row>
    <row r="256" spans="1:7" x14ac:dyDescent="0.2">
      <c r="A256" s="43">
        <v>522</v>
      </c>
      <c r="B256" s="43" t="s">
        <v>1288</v>
      </c>
      <c r="C256" s="43">
        <v>4.8320287942466402E-4</v>
      </c>
      <c r="D256" s="44">
        <f t="shared" si="3"/>
        <v>7.0558050032071833</v>
      </c>
      <c r="E256" s="43">
        <v>14</v>
      </c>
      <c r="F256" s="43">
        <v>11</v>
      </c>
      <c r="G256" s="43">
        <v>1559</v>
      </c>
    </row>
    <row r="257" spans="1:7" x14ac:dyDescent="0.2">
      <c r="A257" s="43">
        <v>523</v>
      </c>
      <c r="B257" s="43" t="s">
        <v>1289</v>
      </c>
      <c r="C257" s="43">
        <v>1.8218682869477699E-3</v>
      </c>
      <c r="D257" s="44">
        <f t="shared" si="3"/>
        <v>24.777006937561943</v>
      </c>
      <c r="E257" s="43">
        <v>14</v>
      </c>
      <c r="F257" s="43">
        <v>25</v>
      </c>
      <c r="G257" s="43">
        <v>1009</v>
      </c>
    </row>
    <row r="258" spans="1:7" x14ac:dyDescent="0.2">
      <c r="A258" s="43">
        <v>524</v>
      </c>
      <c r="B258" s="43" t="s">
        <v>1290</v>
      </c>
      <c r="C258" s="43">
        <v>3.9810040685263099E-4</v>
      </c>
      <c r="D258" s="44">
        <f t="shared" si="3"/>
        <v>6.5816536404771702</v>
      </c>
      <c r="E258" s="43">
        <v>14</v>
      </c>
      <c r="F258" s="43">
        <v>16</v>
      </c>
      <c r="G258" s="43">
        <v>2431</v>
      </c>
    </row>
    <row r="259" spans="1:7" x14ac:dyDescent="0.2">
      <c r="A259" s="43">
        <v>525</v>
      </c>
      <c r="B259" s="43" t="s">
        <v>1291</v>
      </c>
      <c r="C259" s="43">
        <v>4.8515417421681102E-4</v>
      </c>
      <c r="D259" s="44">
        <f t="shared" ref="D259:D322" si="4">F259/G259*1000</f>
        <v>8.2706766917293226</v>
      </c>
      <c r="E259" s="43">
        <v>14</v>
      </c>
      <c r="F259" s="43">
        <v>11</v>
      </c>
      <c r="G259" s="43">
        <v>1330</v>
      </c>
    </row>
    <row r="260" spans="1:7" x14ac:dyDescent="0.2">
      <c r="A260" s="43">
        <v>526</v>
      </c>
      <c r="B260" s="43" t="s">
        <v>1292</v>
      </c>
      <c r="C260" s="43">
        <v>6.8503294678472096E-4</v>
      </c>
      <c r="D260" s="44">
        <f t="shared" si="4"/>
        <v>11.661807580174926</v>
      </c>
      <c r="E260" s="43">
        <v>14</v>
      </c>
      <c r="F260" s="43">
        <v>16</v>
      </c>
      <c r="G260" s="43">
        <v>1372</v>
      </c>
    </row>
    <row r="261" spans="1:7" x14ac:dyDescent="0.2">
      <c r="A261" s="43">
        <v>527</v>
      </c>
      <c r="B261" s="43" t="s">
        <v>1293</v>
      </c>
      <c r="C261" s="43">
        <v>2.5303684736394699E-3</v>
      </c>
      <c r="D261" s="44">
        <f t="shared" si="4"/>
        <v>9.0090090090090094</v>
      </c>
      <c r="E261" s="43">
        <v>14</v>
      </c>
      <c r="F261" s="43">
        <v>19</v>
      </c>
      <c r="G261" s="43">
        <v>2109</v>
      </c>
    </row>
    <row r="262" spans="1:7" x14ac:dyDescent="0.2">
      <c r="A262" s="43">
        <v>528</v>
      </c>
      <c r="B262" s="43" t="s">
        <v>1294</v>
      </c>
      <c r="C262" s="43">
        <v>2.28585876688103E-3</v>
      </c>
      <c r="D262" s="44">
        <f t="shared" si="4"/>
        <v>21.174205967276226</v>
      </c>
      <c r="E262" s="43">
        <v>14</v>
      </c>
      <c r="F262" s="43">
        <v>22</v>
      </c>
      <c r="G262" s="43">
        <v>1039</v>
      </c>
    </row>
    <row r="263" spans="1:7" x14ac:dyDescent="0.2">
      <c r="A263" s="43">
        <v>529</v>
      </c>
      <c r="B263" s="43" t="s">
        <v>1295</v>
      </c>
      <c r="C263" s="43">
        <v>8.6544969572041499E-4</v>
      </c>
      <c r="D263" s="44">
        <f t="shared" si="4"/>
        <v>19.933554817275745</v>
      </c>
      <c r="E263" s="43">
        <v>14</v>
      </c>
      <c r="F263" s="43">
        <v>24</v>
      </c>
      <c r="G263" s="43">
        <v>1204</v>
      </c>
    </row>
    <row r="264" spans="1:7" x14ac:dyDescent="0.2">
      <c r="A264" s="43">
        <v>530</v>
      </c>
      <c r="B264" s="43" t="s">
        <v>1296</v>
      </c>
      <c r="C264" s="43">
        <v>2.8358462256110198E-4</v>
      </c>
      <c r="D264" s="44">
        <f t="shared" si="4"/>
        <v>10.422698320787493</v>
      </c>
      <c r="E264" s="43">
        <v>14</v>
      </c>
      <c r="F264" s="43">
        <v>18</v>
      </c>
      <c r="G264" s="43">
        <v>1727</v>
      </c>
    </row>
    <row r="265" spans="1:7" x14ac:dyDescent="0.2">
      <c r="A265" s="43">
        <v>531</v>
      </c>
      <c r="B265" s="43" t="s">
        <v>1297</v>
      </c>
      <c r="C265" s="43">
        <v>4.6483412536516602E-4</v>
      </c>
      <c r="D265" s="44">
        <f t="shared" si="4"/>
        <v>10.774410774410775</v>
      </c>
      <c r="E265" s="43">
        <v>14</v>
      </c>
      <c r="F265" s="43">
        <v>16</v>
      </c>
      <c r="G265" s="43">
        <v>1485</v>
      </c>
    </row>
    <row r="266" spans="1:7" x14ac:dyDescent="0.2">
      <c r="A266" s="43">
        <v>532</v>
      </c>
      <c r="B266" s="43" t="s">
        <v>1298</v>
      </c>
      <c r="C266" s="43">
        <v>2.3457447440730701E-4</v>
      </c>
      <c r="D266" s="44">
        <f t="shared" si="4"/>
        <v>6.0422960725075532</v>
      </c>
      <c r="E266" s="43">
        <v>14</v>
      </c>
      <c r="F266" s="43">
        <v>10</v>
      </c>
      <c r="G266" s="43">
        <v>1655</v>
      </c>
    </row>
    <row r="267" spans="1:7" x14ac:dyDescent="0.2">
      <c r="A267" s="43">
        <v>533</v>
      </c>
      <c r="B267" s="43" t="s">
        <v>1299</v>
      </c>
      <c r="C267" s="43">
        <v>1.72707862631135E-3</v>
      </c>
      <c r="D267" s="44">
        <f t="shared" si="4"/>
        <v>17.971758664955072</v>
      </c>
      <c r="E267" s="43">
        <v>14</v>
      </c>
      <c r="F267" s="43">
        <v>14</v>
      </c>
      <c r="G267" s="43">
        <v>779</v>
      </c>
    </row>
    <row r="268" spans="1:7" x14ac:dyDescent="0.2">
      <c r="A268" s="43">
        <v>534</v>
      </c>
      <c r="B268" s="43" t="s">
        <v>1300</v>
      </c>
      <c r="C268" s="43">
        <v>5.1430982489143805E-4</v>
      </c>
      <c r="D268" s="44">
        <f t="shared" si="4"/>
        <v>23.408239700374533</v>
      </c>
      <c r="E268" s="43">
        <v>14</v>
      </c>
      <c r="F268" s="43">
        <v>25</v>
      </c>
      <c r="G268" s="43">
        <v>1068</v>
      </c>
    </row>
    <row r="269" spans="1:7" x14ac:dyDescent="0.2">
      <c r="A269" s="43">
        <v>535</v>
      </c>
      <c r="B269" s="43" t="s">
        <v>1301</v>
      </c>
      <c r="C269" s="43">
        <v>5.6673355095037303E-4</v>
      </c>
      <c r="D269" s="44">
        <f t="shared" si="4"/>
        <v>4.5620437956204372</v>
      </c>
      <c r="E269" s="43">
        <v>14</v>
      </c>
      <c r="F269" s="43">
        <v>20</v>
      </c>
      <c r="G269" s="43">
        <v>4384</v>
      </c>
    </row>
    <row r="270" spans="1:7" x14ac:dyDescent="0.2">
      <c r="A270" s="43">
        <v>536</v>
      </c>
      <c r="B270" s="43" t="s">
        <v>1302</v>
      </c>
      <c r="C270" s="43">
        <v>0</v>
      </c>
      <c r="D270" s="44">
        <f t="shared" si="4"/>
        <v>14.83216237314598</v>
      </c>
      <c r="E270" s="43">
        <v>14</v>
      </c>
      <c r="F270" s="43">
        <v>19</v>
      </c>
      <c r="G270" s="43">
        <v>1281</v>
      </c>
    </row>
    <row r="271" spans="1:7" x14ac:dyDescent="0.2">
      <c r="A271" s="43">
        <v>537</v>
      </c>
      <c r="B271" s="43" t="s">
        <v>1303</v>
      </c>
      <c r="C271" s="43">
        <v>6.6785571652945802E-4</v>
      </c>
      <c r="D271" s="44">
        <f t="shared" si="4"/>
        <v>14.201183431952662</v>
      </c>
      <c r="E271" s="43">
        <v>14</v>
      </c>
      <c r="F271" s="43">
        <v>24</v>
      </c>
      <c r="G271" s="43">
        <v>1690</v>
      </c>
    </row>
    <row r="272" spans="1:7" x14ac:dyDescent="0.2">
      <c r="A272" s="43">
        <v>538</v>
      </c>
      <c r="B272" s="43" t="s">
        <v>1304</v>
      </c>
      <c r="C272" s="43">
        <v>2.7766289840849498E-4</v>
      </c>
      <c r="D272" s="44">
        <f t="shared" si="4"/>
        <v>6.1919504643962853</v>
      </c>
      <c r="E272" s="43">
        <v>14</v>
      </c>
      <c r="F272" s="43">
        <v>14</v>
      </c>
      <c r="G272" s="43">
        <v>2261</v>
      </c>
    </row>
    <row r="273" spans="1:7" x14ac:dyDescent="0.2">
      <c r="A273" s="43">
        <v>539</v>
      </c>
      <c r="B273" s="43" t="s">
        <v>1305</v>
      </c>
      <c r="C273" s="43">
        <v>3.4752371396927999E-4</v>
      </c>
      <c r="D273" s="44">
        <f t="shared" si="4"/>
        <v>9.3196644920782852</v>
      </c>
      <c r="E273" s="43">
        <v>14</v>
      </c>
      <c r="F273" s="43">
        <v>20</v>
      </c>
      <c r="G273" s="43">
        <v>2146</v>
      </c>
    </row>
    <row r="274" spans="1:7" x14ac:dyDescent="0.2">
      <c r="A274" s="43">
        <v>540</v>
      </c>
      <c r="B274" s="43" t="s">
        <v>1306</v>
      </c>
      <c r="C274" s="43">
        <v>3.1193066421584598E-4</v>
      </c>
      <c r="D274" s="44">
        <f t="shared" si="4"/>
        <v>10.938399539435808</v>
      </c>
      <c r="E274" s="43">
        <v>14</v>
      </c>
      <c r="F274" s="43">
        <v>19</v>
      </c>
      <c r="G274" s="43">
        <v>1737</v>
      </c>
    </row>
    <row r="275" spans="1:7" x14ac:dyDescent="0.2">
      <c r="A275" s="43">
        <v>541</v>
      </c>
      <c r="B275" s="43" t="s">
        <v>1307</v>
      </c>
      <c r="C275" s="43">
        <v>3.06591706615182E-4</v>
      </c>
      <c r="D275" s="44">
        <f t="shared" si="4"/>
        <v>7.8973346495557744</v>
      </c>
      <c r="E275" s="43">
        <v>14</v>
      </c>
      <c r="F275" s="43">
        <v>16</v>
      </c>
      <c r="G275" s="43">
        <v>2026</v>
      </c>
    </row>
    <row r="276" spans="1:7" x14ac:dyDescent="0.2">
      <c r="A276" s="43">
        <v>542</v>
      </c>
      <c r="B276" s="43" t="s">
        <v>1308</v>
      </c>
      <c r="C276" s="43">
        <v>4.6011777827197102E-4</v>
      </c>
      <c r="D276" s="44">
        <f t="shared" si="4"/>
        <v>16.179215930304917</v>
      </c>
      <c r="E276" s="43">
        <v>14</v>
      </c>
      <c r="F276" s="43">
        <v>26</v>
      </c>
      <c r="G276" s="43">
        <v>1607</v>
      </c>
    </row>
    <row r="277" spans="1:7" x14ac:dyDescent="0.2">
      <c r="A277" s="43">
        <v>543</v>
      </c>
      <c r="B277" s="43" t="s">
        <v>1309</v>
      </c>
      <c r="C277" s="43" t="s">
        <v>1002</v>
      </c>
      <c r="D277" s="44">
        <f t="shared" si="4"/>
        <v>31.804733727810653</v>
      </c>
      <c r="E277" s="43">
        <v>14</v>
      </c>
      <c r="F277" s="43">
        <v>43</v>
      </c>
      <c r="G277" s="43">
        <v>1352</v>
      </c>
    </row>
    <row r="278" spans="1:7" x14ac:dyDescent="0.2">
      <c r="A278" s="43">
        <v>544</v>
      </c>
      <c r="B278" s="43" t="s">
        <v>1310</v>
      </c>
      <c r="C278" s="43">
        <v>9.7327978268550697E-4</v>
      </c>
      <c r="D278" s="44">
        <f t="shared" si="4"/>
        <v>20.29220779220779</v>
      </c>
      <c r="E278" s="43">
        <v>14</v>
      </c>
      <c r="F278" s="43">
        <v>25</v>
      </c>
      <c r="G278" s="43">
        <v>1232</v>
      </c>
    </row>
    <row r="279" spans="1:7" x14ac:dyDescent="0.2">
      <c r="A279" s="43">
        <v>545</v>
      </c>
      <c r="B279" s="43" t="s">
        <v>1311</v>
      </c>
      <c r="C279" s="43">
        <v>3.8915292125225702E-4</v>
      </c>
      <c r="D279" s="44">
        <f t="shared" si="4"/>
        <v>11.955855303494788</v>
      </c>
      <c r="E279" s="43">
        <v>14</v>
      </c>
      <c r="F279" s="43">
        <v>39</v>
      </c>
      <c r="G279" s="43">
        <v>3262</v>
      </c>
    </row>
    <row r="280" spans="1:7" x14ac:dyDescent="0.2">
      <c r="A280" s="43">
        <v>546</v>
      </c>
      <c r="B280" s="43" t="s">
        <v>1312</v>
      </c>
      <c r="C280" s="43">
        <v>5.88962426229003E-4</v>
      </c>
      <c r="D280" s="44">
        <f t="shared" si="4"/>
        <v>9.8727512066695926</v>
      </c>
      <c r="E280" s="43">
        <v>14</v>
      </c>
      <c r="F280" s="43">
        <v>45</v>
      </c>
      <c r="G280" s="43">
        <v>4558</v>
      </c>
    </row>
    <row r="281" spans="1:7" x14ac:dyDescent="0.2">
      <c r="A281" s="43">
        <v>547</v>
      </c>
      <c r="B281" s="43" t="s">
        <v>1313</v>
      </c>
      <c r="C281" s="43">
        <v>1.6567467875441501E-3</v>
      </c>
      <c r="D281" s="44">
        <f t="shared" si="4"/>
        <v>22.684310018903592</v>
      </c>
      <c r="E281" s="43">
        <v>14</v>
      </c>
      <c r="F281" s="43">
        <v>24</v>
      </c>
      <c r="G281" s="43">
        <v>1058</v>
      </c>
    </row>
    <row r="282" spans="1:7" x14ac:dyDescent="0.2">
      <c r="A282" s="43">
        <v>548</v>
      </c>
      <c r="B282" s="43" t="s">
        <v>1314</v>
      </c>
      <c r="C282" s="43">
        <v>2.3213931608583399E-4</v>
      </c>
      <c r="D282" s="44">
        <f t="shared" si="4"/>
        <v>11.326860841423949</v>
      </c>
      <c r="E282" s="43">
        <v>14</v>
      </c>
      <c r="F282" s="43">
        <v>14</v>
      </c>
      <c r="G282" s="43">
        <v>1236</v>
      </c>
    </row>
    <row r="283" spans="1:7" x14ac:dyDescent="0.2">
      <c r="A283" s="43">
        <v>549</v>
      </c>
      <c r="B283" s="43" t="s">
        <v>1315</v>
      </c>
      <c r="C283" s="43">
        <v>8.2657375661306001E-4</v>
      </c>
      <c r="D283" s="44">
        <f t="shared" si="4"/>
        <v>14.778325123152708</v>
      </c>
      <c r="E283" s="43">
        <v>14</v>
      </c>
      <c r="F283" s="43">
        <v>24</v>
      </c>
      <c r="G283" s="43">
        <v>1624</v>
      </c>
    </row>
    <row r="284" spans="1:7" x14ac:dyDescent="0.2">
      <c r="A284" s="43">
        <v>550</v>
      </c>
      <c r="B284" s="43" t="s">
        <v>1316</v>
      </c>
      <c r="C284" s="43">
        <v>2.2690952468937701E-4</v>
      </c>
      <c r="D284" s="44">
        <f t="shared" si="4"/>
        <v>9.9557522123893811</v>
      </c>
      <c r="E284" s="43">
        <v>14</v>
      </c>
      <c r="F284" s="43">
        <v>27</v>
      </c>
      <c r="G284" s="43">
        <v>2712</v>
      </c>
    </row>
    <row r="285" spans="1:7" x14ac:dyDescent="0.2">
      <c r="A285" s="43">
        <v>551</v>
      </c>
      <c r="B285" s="43" t="s">
        <v>1317</v>
      </c>
      <c r="C285" s="43">
        <v>3.2358401732071398E-3</v>
      </c>
      <c r="D285" s="44">
        <f t="shared" si="4"/>
        <v>20.181634712411707</v>
      </c>
      <c r="E285" s="43">
        <v>14</v>
      </c>
      <c r="F285" s="43">
        <v>20</v>
      </c>
      <c r="G285" s="43">
        <v>991</v>
      </c>
    </row>
    <row r="286" spans="1:7" x14ac:dyDescent="0.2">
      <c r="A286" s="43">
        <v>552</v>
      </c>
      <c r="B286" s="43" t="s">
        <v>1318</v>
      </c>
      <c r="C286" s="43">
        <v>1.1463186682232701E-4</v>
      </c>
      <c r="D286" s="44">
        <f t="shared" si="4"/>
        <v>5.4844606946983543</v>
      </c>
      <c r="E286" s="43">
        <v>14</v>
      </c>
      <c r="F286" s="43">
        <v>9</v>
      </c>
      <c r="G286" s="43">
        <v>1641</v>
      </c>
    </row>
    <row r="287" spans="1:7" x14ac:dyDescent="0.2">
      <c r="A287" s="43">
        <v>553</v>
      </c>
      <c r="B287" s="43" t="s">
        <v>1319</v>
      </c>
      <c r="C287" s="43">
        <v>7.2635587914588698E-4</v>
      </c>
      <c r="D287" s="44">
        <f t="shared" si="4"/>
        <v>12.259194395796849</v>
      </c>
      <c r="E287" s="43">
        <v>14</v>
      </c>
      <c r="F287" s="43">
        <v>21</v>
      </c>
      <c r="G287" s="43">
        <v>1713</v>
      </c>
    </row>
    <row r="288" spans="1:7" x14ac:dyDescent="0.2">
      <c r="A288" s="43">
        <v>554</v>
      </c>
      <c r="B288" s="43" t="s">
        <v>1320</v>
      </c>
      <c r="C288" s="43">
        <v>1.9865461144006499E-4</v>
      </c>
      <c r="D288" s="44">
        <f t="shared" si="4"/>
        <v>10.54481546572935</v>
      </c>
      <c r="E288" s="43">
        <v>14</v>
      </c>
      <c r="F288" s="43">
        <v>18</v>
      </c>
      <c r="G288" s="43">
        <v>1707</v>
      </c>
    </row>
    <row r="289" spans="1:7" x14ac:dyDescent="0.2">
      <c r="A289" s="43">
        <v>555</v>
      </c>
      <c r="B289" s="43" t="s">
        <v>1321</v>
      </c>
      <c r="C289" s="43">
        <v>4.2826510916347502E-4</v>
      </c>
      <c r="D289" s="44">
        <f t="shared" si="4"/>
        <v>11.235955056179774</v>
      </c>
      <c r="E289" s="43">
        <v>14</v>
      </c>
      <c r="F289" s="43">
        <v>25</v>
      </c>
      <c r="G289" s="43">
        <v>2225</v>
      </c>
    </row>
    <row r="290" spans="1:7" x14ac:dyDescent="0.2">
      <c r="A290" s="43">
        <v>556</v>
      </c>
      <c r="B290" s="43" t="s">
        <v>1322</v>
      </c>
      <c r="C290" s="43">
        <v>5.9961719392780197E-4</v>
      </c>
      <c r="D290" s="44">
        <f t="shared" si="4"/>
        <v>12.311901504787961</v>
      </c>
      <c r="E290" s="43">
        <v>14</v>
      </c>
      <c r="F290" s="43">
        <v>18</v>
      </c>
      <c r="G290" s="43">
        <v>1462</v>
      </c>
    </row>
    <row r="291" spans="1:7" x14ac:dyDescent="0.2">
      <c r="A291" s="43">
        <v>557</v>
      </c>
      <c r="B291" s="43" t="s">
        <v>1323</v>
      </c>
      <c r="C291" s="43">
        <v>2.85760130699886E-4</v>
      </c>
      <c r="D291" s="44">
        <f t="shared" si="4"/>
        <v>9.78698906160046</v>
      </c>
      <c r="E291" s="43">
        <v>14</v>
      </c>
      <c r="F291" s="43">
        <v>17</v>
      </c>
      <c r="G291" s="43">
        <v>1737</v>
      </c>
    </row>
    <row r="292" spans="1:7" x14ac:dyDescent="0.2">
      <c r="A292" s="43">
        <v>558</v>
      </c>
      <c r="B292" s="43" t="s">
        <v>1324</v>
      </c>
      <c r="C292" s="43">
        <v>4.0177932006376499E-4</v>
      </c>
      <c r="D292" s="44">
        <f t="shared" si="4"/>
        <v>12.380416432189083</v>
      </c>
      <c r="E292" s="43">
        <v>14</v>
      </c>
      <c r="F292" s="43">
        <v>22</v>
      </c>
      <c r="G292" s="43">
        <v>1777</v>
      </c>
    </row>
    <row r="293" spans="1:7" x14ac:dyDescent="0.2">
      <c r="A293" s="43">
        <v>476</v>
      </c>
      <c r="B293" s="43" t="s">
        <v>1325</v>
      </c>
      <c r="C293" s="43">
        <v>5.5800567620796103E-4</v>
      </c>
      <c r="D293" s="44">
        <f t="shared" si="4"/>
        <v>12.658227848101266</v>
      </c>
      <c r="E293" s="43">
        <v>13</v>
      </c>
      <c r="F293" s="43">
        <v>10</v>
      </c>
      <c r="G293" s="43">
        <v>790</v>
      </c>
    </row>
    <row r="294" spans="1:7" x14ac:dyDescent="0.2">
      <c r="A294" s="43">
        <v>477</v>
      </c>
      <c r="B294" s="43" t="s">
        <v>1326</v>
      </c>
      <c r="C294" s="43">
        <v>9.6719498126677801E-4</v>
      </c>
      <c r="D294" s="44">
        <f t="shared" si="4"/>
        <v>22.911051212938006</v>
      </c>
      <c r="E294" s="43">
        <v>13</v>
      </c>
      <c r="F294" s="43">
        <v>17</v>
      </c>
      <c r="G294" s="43">
        <v>742</v>
      </c>
    </row>
    <row r="295" spans="1:7" x14ac:dyDescent="0.2">
      <c r="A295" s="43">
        <v>478</v>
      </c>
      <c r="B295" s="43" t="s">
        <v>1327</v>
      </c>
      <c r="C295" s="43">
        <v>3.5866111854870099E-4</v>
      </c>
      <c r="D295" s="44">
        <f t="shared" si="4"/>
        <v>10.501750291715286</v>
      </c>
      <c r="E295" s="43">
        <v>13</v>
      </c>
      <c r="F295" s="43">
        <v>9</v>
      </c>
      <c r="G295" s="43">
        <v>857</v>
      </c>
    </row>
    <row r="296" spans="1:7" x14ac:dyDescent="0.2">
      <c r="A296" s="43">
        <v>479</v>
      </c>
      <c r="B296" s="43" t="s">
        <v>1328</v>
      </c>
      <c r="C296" s="43">
        <v>3.1774720400058802E-4</v>
      </c>
      <c r="D296" s="44">
        <f t="shared" si="4"/>
        <v>3.5398230088495577</v>
      </c>
      <c r="E296" s="43">
        <v>13</v>
      </c>
      <c r="F296" s="43">
        <v>20</v>
      </c>
      <c r="G296" s="43">
        <v>5650</v>
      </c>
    </row>
    <row r="297" spans="1:7" x14ac:dyDescent="0.2">
      <c r="A297" s="43">
        <v>480</v>
      </c>
      <c r="B297" s="43" t="s">
        <v>1329</v>
      </c>
      <c r="C297" s="43">
        <v>8.4083147753757795E-4</v>
      </c>
      <c r="D297" s="44">
        <f t="shared" si="4"/>
        <v>13.559322033898304</v>
      </c>
      <c r="E297" s="43">
        <v>13</v>
      </c>
      <c r="F297" s="43">
        <v>12</v>
      </c>
      <c r="G297" s="43">
        <v>885</v>
      </c>
    </row>
    <row r="298" spans="1:7" x14ac:dyDescent="0.2">
      <c r="A298" s="43">
        <v>481</v>
      </c>
      <c r="B298" s="43" t="s">
        <v>1330</v>
      </c>
      <c r="C298" s="43">
        <v>4.8194517324142599E-4</v>
      </c>
      <c r="D298" s="44">
        <f t="shared" si="4"/>
        <v>6.5549890750182085</v>
      </c>
      <c r="E298" s="43">
        <v>13</v>
      </c>
      <c r="F298" s="43">
        <v>9</v>
      </c>
      <c r="G298" s="43">
        <v>1373</v>
      </c>
    </row>
    <row r="299" spans="1:7" x14ac:dyDescent="0.2">
      <c r="A299" s="43">
        <v>482</v>
      </c>
      <c r="B299" s="43" t="s">
        <v>1331</v>
      </c>
      <c r="C299" s="43">
        <v>2.3672163158364999E-3</v>
      </c>
      <c r="D299" s="44">
        <f t="shared" si="4"/>
        <v>17.421602787456447</v>
      </c>
      <c r="E299" s="43">
        <v>13</v>
      </c>
      <c r="F299" s="43">
        <v>20</v>
      </c>
      <c r="G299" s="43">
        <v>1148</v>
      </c>
    </row>
    <row r="300" spans="1:7" x14ac:dyDescent="0.2">
      <c r="A300" s="43">
        <v>483</v>
      </c>
      <c r="B300" s="43" t="s">
        <v>1332</v>
      </c>
      <c r="C300" s="43">
        <v>2.2019768257509201E-4</v>
      </c>
      <c r="D300" s="44">
        <f t="shared" si="4"/>
        <v>8.5238279736536224</v>
      </c>
      <c r="E300" s="43">
        <v>13</v>
      </c>
      <c r="F300" s="43">
        <v>22</v>
      </c>
      <c r="G300" s="43">
        <v>2581</v>
      </c>
    </row>
    <row r="301" spans="1:7" x14ac:dyDescent="0.2">
      <c r="A301" s="43">
        <v>484</v>
      </c>
      <c r="B301" s="43" t="s">
        <v>1333</v>
      </c>
      <c r="C301" s="43">
        <v>2.90731651108074E-4</v>
      </c>
      <c r="D301" s="44">
        <f t="shared" si="4"/>
        <v>16.009852216748769</v>
      </c>
      <c r="E301" s="43">
        <v>13</v>
      </c>
      <c r="F301" s="43">
        <v>13</v>
      </c>
      <c r="G301" s="43">
        <v>812</v>
      </c>
    </row>
    <row r="302" spans="1:7" x14ac:dyDescent="0.2">
      <c r="A302" s="43">
        <v>485</v>
      </c>
      <c r="B302" s="43" t="s">
        <v>1334</v>
      </c>
      <c r="C302" s="43">
        <v>4.1473678892686402E-4</v>
      </c>
      <c r="D302" s="44">
        <f t="shared" si="4"/>
        <v>4.5385779122541603</v>
      </c>
      <c r="E302" s="43">
        <v>13</v>
      </c>
      <c r="F302" s="43">
        <v>6</v>
      </c>
      <c r="G302" s="43">
        <v>1322</v>
      </c>
    </row>
    <row r="303" spans="1:7" x14ac:dyDescent="0.2">
      <c r="A303" s="43">
        <v>486</v>
      </c>
      <c r="B303" s="43" t="s">
        <v>1335</v>
      </c>
      <c r="C303" s="43">
        <v>9.4965295913547704E-4</v>
      </c>
      <c r="D303" s="44">
        <f t="shared" si="4"/>
        <v>15.384615384615385</v>
      </c>
      <c r="E303" s="43">
        <v>13</v>
      </c>
      <c r="F303" s="43">
        <v>23</v>
      </c>
      <c r="G303" s="43">
        <v>1495</v>
      </c>
    </row>
    <row r="304" spans="1:7" x14ac:dyDescent="0.2">
      <c r="A304" s="43">
        <v>487</v>
      </c>
      <c r="B304" s="43" t="s">
        <v>1336</v>
      </c>
      <c r="C304" s="43">
        <v>4.1286078340233099E-4</v>
      </c>
      <c r="D304" s="44">
        <f t="shared" si="4"/>
        <v>16.380655226209051</v>
      </c>
      <c r="E304" s="43">
        <v>13</v>
      </c>
      <c r="F304" s="43">
        <v>21</v>
      </c>
      <c r="G304" s="43">
        <v>1282</v>
      </c>
    </row>
    <row r="305" spans="1:7" x14ac:dyDescent="0.2">
      <c r="A305" s="43">
        <v>488</v>
      </c>
      <c r="B305" s="43" t="s">
        <v>1337</v>
      </c>
      <c r="C305" s="43">
        <v>7.3284717676407496E-4</v>
      </c>
      <c r="D305" s="44">
        <f t="shared" si="4"/>
        <v>10.948905109489052</v>
      </c>
      <c r="E305" s="43">
        <v>13</v>
      </c>
      <c r="F305" s="43">
        <v>12</v>
      </c>
      <c r="G305" s="43">
        <v>1096</v>
      </c>
    </row>
    <row r="306" spans="1:7" x14ac:dyDescent="0.2">
      <c r="A306" s="43">
        <v>489</v>
      </c>
      <c r="B306" s="43" t="s">
        <v>1338</v>
      </c>
      <c r="C306" s="43">
        <v>3.4941096444128901E-4</v>
      </c>
      <c r="D306" s="44">
        <f t="shared" si="4"/>
        <v>11.568123393316196</v>
      </c>
      <c r="E306" s="43">
        <v>13</v>
      </c>
      <c r="F306" s="43">
        <v>18</v>
      </c>
      <c r="G306" s="43">
        <v>1556</v>
      </c>
    </row>
    <row r="307" spans="1:7" x14ac:dyDescent="0.2">
      <c r="A307" s="43">
        <v>490</v>
      </c>
      <c r="B307" s="43" t="s">
        <v>1339</v>
      </c>
      <c r="C307" s="43">
        <v>4.6568750617342002E-4</v>
      </c>
      <c r="D307" s="44">
        <f t="shared" si="4"/>
        <v>11.420740063956144</v>
      </c>
      <c r="E307" s="43">
        <v>13</v>
      </c>
      <c r="F307" s="43">
        <v>25</v>
      </c>
      <c r="G307" s="43">
        <v>2189</v>
      </c>
    </row>
    <row r="308" spans="1:7" x14ac:dyDescent="0.2">
      <c r="A308" s="43">
        <v>491</v>
      </c>
      <c r="B308" s="43" t="s">
        <v>1340</v>
      </c>
      <c r="C308" s="43">
        <v>5.4261261457650605E-4</v>
      </c>
      <c r="D308" s="44">
        <f t="shared" si="4"/>
        <v>14.860681114551083</v>
      </c>
      <c r="E308" s="43">
        <v>13</v>
      </c>
      <c r="F308" s="43">
        <v>24</v>
      </c>
      <c r="G308" s="43">
        <v>1615</v>
      </c>
    </row>
    <row r="309" spans="1:7" x14ac:dyDescent="0.2">
      <c r="A309" s="43">
        <v>492</v>
      </c>
      <c r="B309" s="43" t="s">
        <v>1341</v>
      </c>
      <c r="C309" s="43">
        <v>1.1513232099018E-3</v>
      </c>
      <c r="D309" s="44">
        <f t="shared" si="4"/>
        <v>10.461245839277224</v>
      </c>
      <c r="E309" s="43">
        <v>13</v>
      </c>
      <c r="F309" s="43">
        <v>22</v>
      </c>
      <c r="G309" s="43">
        <v>2103</v>
      </c>
    </row>
    <row r="310" spans="1:7" x14ac:dyDescent="0.2">
      <c r="A310" s="43">
        <v>493</v>
      </c>
      <c r="B310" s="43" t="s">
        <v>1342</v>
      </c>
      <c r="C310" s="43">
        <v>1.0400363400007099E-3</v>
      </c>
      <c r="D310" s="44">
        <f t="shared" si="4"/>
        <v>12.093023255813954</v>
      </c>
      <c r="E310" s="43">
        <v>13</v>
      </c>
      <c r="F310" s="43">
        <v>13</v>
      </c>
      <c r="G310" s="43">
        <v>1075</v>
      </c>
    </row>
    <row r="311" spans="1:7" x14ac:dyDescent="0.2">
      <c r="A311" s="43">
        <v>494</v>
      </c>
      <c r="B311" s="43" t="s">
        <v>1343</v>
      </c>
      <c r="C311" s="43">
        <v>4.0822875814269501E-4</v>
      </c>
      <c r="D311" s="44">
        <f t="shared" si="4"/>
        <v>8.1103000811030004</v>
      </c>
      <c r="E311" s="43">
        <v>13</v>
      </c>
      <c r="F311" s="43">
        <v>10</v>
      </c>
      <c r="G311" s="43">
        <v>1233</v>
      </c>
    </row>
    <row r="312" spans="1:7" x14ac:dyDescent="0.2">
      <c r="A312" s="43">
        <v>495</v>
      </c>
      <c r="B312" s="43" t="s">
        <v>1344</v>
      </c>
      <c r="C312" s="43">
        <v>4.1312610538296498E-4</v>
      </c>
      <c r="D312" s="44">
        <f t="shared" si="4"/>
        <v>11.523687580025609</v>
      </c>
      <c r="E312" s="43">
        <v>13</v>
      </c>
      <c r="F312" s="43">
        <v>18</v>
      </c>
      <c r="G312" s="43">
        <v>1562</v>
      </c>
    </row>
    <row r="313" spans="1:7" x14ac:dyDescent="0.2">
      <c r="A313" s="43">
        <v>496</v>
      </c>
      <c r="B313" s="43" t="s">
        <v>1345</v>
      </c>
      <c r="C313" s="43">
        <v>2.78269935385182E-4</v>
      </c>
      <c r="D313" s="44">
        <f t="shared" si="4"/>
        <v>16.366612111292962</v>
      </c>
      <c r="E313" s="43">
        <v>13</v>
      </c>
      <c r="F313" s="43">
        <v>20</v>
      </c>
      <c r="G313" s="43">
        <v>1222</v>
      </c>
    </row>
    <row r="314" spans="1:7" x14ac:dyDescent="0.2">
      <c r="A314" s="43">
        <v>497</v>
      </c>
      <c r="B314" s="43" t="s">
        <v>1346</v>
      </c>
      <c r="C314" s="43">
        <v>6.7713969893273796E-4</v>
      </c>
      <c r="D314" s="44">
        <f t="shared" si="4"/>
        <v>12.177650429799426</v>
      </c>
      <c r="E314" s="43">
        <v>13</v>
      </c>
      <c r="F314" s="43">
        <v>17</v>
      </c>
      <c r="G314" s="43">
        <v>1396</v>
      </c>
    </row>
    <row r="315" spans="1:7" x14ac:dyDescent="0.2">
      <c r="A315" s="43">
        <v>498</v>
      </c>
      <c r="B315" s="43" t="s">
        <v>1347</v>
      </c>
      <c r="C315" s="43">
        <v>1.1656491220046999E-3</v>
      </c>
      <c r="D315" s="44">
        <f t="shared" si="4"/>
        <v>17.955801104972377</v>
      </c>
      <c r="E315" s="43">
        <v>13</v>
      </c>
      <c r="F315" s="43">
        <v>26</v>
      </c>
      <c r="G315" s="43">
        <v>1448</v>
      </c>
    </row>
    <row r="316" spans="1:7" x14ac:dyDescent="0.2">
      <c r="A316" s="43">
        <v>499</v>
      </c>
      <c r="B316" s="43" t="s">
        <v>1348</v>
      </c>
      <c r="C316" s="43">
        <v>6.7209014915404499E-4</v>
      </c>
      <c r="D316" s="44">
        <f t="shared" si="4"/>
        <v>2.8755074424898508</v>
      </c>
      <c r="E316" s="43">
        <v>13</v>
      </c>
      <c r="F316" s="43">
        <v>17</v>
      </c>
      <c r="G316" s="43">
        <v>5912</v>
      </c>
    </row>
    <row r="317" spans="1:7" x14ac:dyDescent="0.2">
      <c r="A317" s="43">
        <v>500</v>
      </c>
      <c r="B317" s="43" t="s">
        <v>1349</v>
      </c>
      <c r="C317" s="43">
        <v>5.0494653658304204E-4</v>
      </c>
      <c r="D317" s="44">
        <f t="shared" si="4"/>
        <v>7.0588235294117654</v>
      </c>
      <c r="E317" s="43">
        <v>13</v>
      </c>
      <c r="F317" s="43">
        <v>6</v>
      </c>
      <c r="G317" s="43">
        <v>850</v>
      </c>
    </row>
    <row r="318" spans="1:7" x14ac:dyDescent="0.2">
      <c r="A318" s="43">
        <v>501</v>
      </c>
      <c r="B318" s="43" t="s">
        <v>1350</v>
      </c>
      <c r="C318" s="43">
        <v>1.56779563633131E-3</v>
      </c>
      <c r="D318" s="44">
        <f t="shared" si="4"/>
        <v>18.108651911468815</v>
      </c>
      <c r="E318" s="43">
        <v>13</v>
      </c>
      <c r="F318" s="43">
        <v>18</v>
      </c>
      <c r="G318" s="43">
        <v>994</v>
      </c>
    </row>
    <row r="319" spans="1:7" x14ac:dyDescent="0.2">
      <c r="A319" s="43">
        <v>502</v>
      </c>
      <c r="B319" s="43" t="s">
        <v>1351</v>
      </c>
      <c r="C319" s="43">
        <v>1.85957758090675E-4</v>
      </c>
      <c r="D319" s="44">
        <f t="shared" si="4"/>
        <v>5.5976292393809679</v>
      </c>
      <c r="E319" s="43">
        <v>13</v>
      </c>
      <c r="F319" s="43">
        <v>17</v>
      </c>
      <c r="G319" s="43">
        <v>3037</v>
      </c>
    </row>
    <row r="320" spans="1:7" x14ac:dyDescent="0.2">
      <c r="A320" s="43">
        <v>503</v>
      </c>
      <c r="B320" s="43" t="s">
        <v>1352</v>
      </c>
      <c r="C320" s="43">
        <v>7.0856050677475595E-4</v>
      </c>
      <c r="D320" s="44">
        <f t="shared" si="4"/>
        <v>12.470308788598574</v>
      </c>
      <c r="E320" s="43">
        <v>13</v>
      </c>
      <c r="F320" s="43">
        <v>42</v>
      </c>
      <c r="G320" s="43">
        <v>3368</v>
      </c>
    </row>
    <row r="321" spans="1:7" x14ac:dyDescent="0.2">
      <c r="A321" s="43">
        <v>504</v>
      </c>
      <c r="B321" s="43" t="s">
        <v>1353</v>
      </c>
      <c r="C321" s="43">
        <v>4.6551461459417198E-4</v>
      </c>
      <c r="D321" s="44">
        <f t="shared" si="4"/>
        <v>15.071283095723015</v>
      </c>
      <c r="E321" s="43">
        <v>13</v>
      </c>
      <c r="F321" s="43">
        <v>37</v>
      </c>
      <c r="G321" s="43">
        <v>2455</v>
      </c>
    </row>
    <row r="322" spans="1:7" x14ac:dyDescent="0.2">
      <c r="A322" s="43">
        <v>505</v>
      </c>
      <c r="B322" s="43" t="s">
        <v>1354</v>
      </c>
      <c r="C322" s="43">
        <v>2.1174620565854699E-3</v>
      </c>
      <c r="D322" s="44">
        <f t="shared" si="4"/>
        <v>14.084507042253522</v>
      </c>
      <c r="E322" s="43">
        <v>13</v>
      </c>
      <c r="F322" s="43">
        <v>12</v>
      </c>
      <c r="G322" s="43">
        <v>852</v>
      </c>
    </row>
    <row r="323" spans="1:7" x14ac:dyDescent="0.2">
      <c r="A323" s="43">
        <v>506</v>
      </c>
      <c r="B323" s="43" t="s">
        <v>1355</v>
      </c>
      <c r="C323" s="43">
        <v>1.8576155812571799E-3</v>
      </c>
      <c r="D323" s="44">
        <f t="shared" ref="D323:D386" si="5">F323/G323*1000</f>
        <v>8.1555834378920959</v>
      </c>
      <c r="E323" s="43">
        <v>13</v>
      </c>
      <c r="F323" s="43">
        <v>13</v>
      </c>
      <c r="G323" s="43">
        <v>1594</v>
      </c>
    </row>
    <row r="324" spans="1:7" x14ac:dyDescent="0.2">
      <c r="A324" s="43">
        <v>507</v>
      </c>
      <c r="B324" s="43" t="s">
        <v>1356</v>
      </c>
      <c r="C324" s="43">
        <v>9.3596550317235499E-4</v>
      </c>
      <c r="D324" s="44">
        <f t="shared" si="5"/>
        <v>6.7310506292069068</v>
      </c>
      <c r="E324" s="43">
        <v>13</v>
      </c>
      <c r="F324" s="43">
        <v>23</v>
      </c>
      <c r="G324" s="43">
        <v>3417</v>
      </c>
    </row>
    <row r="325" spans="1:7" x14ac:dyDescent="0.2">
      <c r="A325" s="43">
        <v>508</v>
      </c>
      <c r="B325" s="43" t="s">
        <v>1357</v>
      </c>
      <c r="C325" s="43">
        <v>1.82981713298276E-4</v>
      </c>
      <c r="D325" s="44">
        <f t="shared" si="5"/>
        <v>6.9757899056216655</v>
      </c>
      <c r="E325" s="43">
        <v>13</v>
      </c>
      <c r="F325" s="43">
        <v>17</v>
      </c>
      <c r="G325" s="43">
        <v>2437</v>
      </c>
    </row>
    <row r="326" spans="1:7" x14ac:dyDescent="0.2">
      <c r="A326" s="43">
        <v>509</v>
      </c>
      <c r="B326" s="43" t="s">
        <v>1358</v>
      </c>
      <c r="C326" s="43">
        <v>6.3978415081974299E-4</v>
      </c>
      <c r="D326" s="44">
        <f t="shared" si="5"/>
        <v>15.086206896551724</v>
      </c>
      <c r="E326" s="43">
        <v>13</v>
      </c>
      <c r="F326" s="43">
        <v>28</v>
      </c>
      <c r="G326" s="43">
        <v>1856</v>
      </c>
    </row>
    <row r="327" spans="1:7" x14ac:dyDescent="0.2">
      <c r="A327" s="43">
        <v>510</v>
      </c>
      <c r="B327" s="43" t="s">
        <v>1359</v>
      </c>
      <c r="C327" s="43">
        <v>5.1791281994739799E-4</v>
      </c>
      <c r="D327" s="44">
        <f t="shared" si="5"/>
        <v>9.7051138484509156</v>
      </c>
      <c r="E327" s="43">
        <v>13</v>
      </c>
      <c r="F327" s="43">
        <v>26</v>
      </c>
      <c r="G327" s="43">
        <v>2679</v>
      </c>
    </row>
    <row r="328" spans="1:7" x14ac:dyDescent="0.2">
      <c r="A328" s="43">
        <v>511</v>
      </c>
      <c r="B328" s="43" t="s">
        <v>1360</v>
      </c>
      <c r="C328" s="43">
        <v>9.0275307131532502E-4</v>
      </c>
      <c r="D328" s="44">
        <f t="shared" si="5"/>
        <v>11.38353765323993</v>
      </c>
      <c r="E328" s="43">
        <v>13</v>
      </c>
      <c r="F328" s="43">
        <v>26</v>
      </c>
      <c r="G328" s="43">
        <v>2284</v>
      </c>
    </row>
    <row r="329" spans="1:7" x14ac:dyDescent="0.2">
      <c r="A329" s="43">
        <v>512</v>
      </c>
      <c r="B329" s="43" t="s">
        <v>1361</v>
      </c>
      <c r="C329" s="43">
        <v>2.4498631249331398E-3</v>
      </c>
      <c r="D329" s="44">
        <f t="shared" si="5"/>
        <v>14.462809917355372</v>
      </c>
      <c r="E329" s="43">
        <v>13</v>
      </c>
      <c r="F329" s="43">
        <v>21</v>
      </c>
      <c r="G329" s="43">
        <v>1452</v>
      </c>
    </row>
    <row r="330" spans="1:7" x14ac:dyDescent="0.2">
      <c r="A330" s="43">
        <v>513</v>
      </c>
      <c r="B330" s="43" t="s">
        <v>1362</v>
      </c>
      <c r="C330" s="43">
        <v>2.5633767501492201E-3</v>
      </c>
      <c r="D330" s="44">
        <f t="shared" si="5"/>
        <v>19.157088122605362</v>
      </c>
      <c r="E330" s="43">
        <v>13</v>
      </c>
      <c r="F330" s="43">
        <v>15</v>
      </c>
      <c r="G330" s="43">
        <v>783</v>
      </c>
    </row>
    <row r="331" spans="1:7" x14ac:dyDescent="0.2">
      <c r="A331" s="43">
        <v>514</v>
      </c>
      <c r="B331" s="43" t="s">
        <v>1363</v>
      </c>
      <c r="C331" s="43">
        <v>1.0600340409518199E-3</v>
      </c>
      <c r="D331" s="44">
        <f t="shared" si="5"/>
        <v>15.376729882111738</v>
      </c>
      <c r="E331" s="43">
        <v>13</v>
      </c>
      <c r="F331" s="43">
        <v>30</v>
      </c>
      <c r="G331" s="43">
        <v>1951</v>
      </c>
    </row>
    <row r="332" spans="1:7" x14ac:dyDescent="0.2">
      <c r="A332" s="43">
        <v>515</v>
      </c>
      <c r="B332" s="43" t="s">
        <v>1364</v>
      </c>
      <c r="C332" s="43">
        <v>1.0843953618992299E-3</v>
      </c>
      <c r="D332" s="44">
        <f t="shared" si="5"/>
        <v>12.00192030724916</v>
      </c>
      <c r="E332" s="43">
        <v>13</v>
      </c>
      <c r="F332" s="43">
        <v>25</v>
      </c>
      <c r="G332" s="43">
        <v>2083</v>
      </c>
    </row>
    <row r="333" spans="1:7" x14ac:dyDescent="0.2">
      <c r="A333" s="43">
        <v>516</v>
      </c>
      <c r="B333" s="43" t="s">
        <v>1365</v>
      </c>
      <c r="C333" s="43">
        <v>3.0104992616297602E-4</v>
      </c>
      <c r="D333" s="44">
        <f t="shared" si="5"/>
        <v>11.01422670949977</v>
      </c>
      <c r="E333" s="43">
        <v>13</v>
      </c>
      <c r="F333" s="43">
        <v>24</v>
      </c>
      <c r="G333" s="43">
        <v>2179</v>
      </c>
    </row>
    <row r="334" spans="1:7" x14ac:dyDescent="0.2">
      <c r="A334" s="43">
        <v>517</v>
      </c>
      <c r="B334" s="43" t="s">
        <v>1366</v>
      </c>
      <c r="C334" s="43">
        <v>1.0784883281473401E-3</v>
      </c>
      <c r="D334" s="44">
        <f t="shared" si="5"/>
        <v>15.32349602724177</v>
      </c>
      <c r="E334" s="43">
        <v>13</v>
      </c>
      <c r="F334" s="43">
        <v>27</v>
      </c>
      <c r="G334" s="43">
        <v>1762</v>
      </c>
    </row>
    <row r="335" spans="1:7" x14ac:dyDescent="0.2">
      <c r="A335" s="43">
        <v>518</v>
      </c>
      <c r="B335" s="43" t="s">
        <v>1367</v>
      </c>
      <c r="C335" s="43">
        <v>1.0841119405687999E-3</v>
      </c>
      <c r="D335" s="44">
        <f t="shared" si="5"/>
        <v>13.771996939556235</v>
      </c>
      <c r="E335" s="43">
        <v>13</v>
      </c>
      <c r="F335" s="43">
        <v>18</v>
      </c>
      <c r="G335" s="43">
        <v>1307</v>
      </c>
    </row>
    <row r="336" spans="1:7" x14ac:dyDescent="0.2">
      <c r="A336" s="43">
        <v>519</v>
      </c>
      <c r="B336" s="43" t="s">
        <v>1368</v>
      </c>
      <c r="C336" s="43">
        <v>4.2772883453222999E-4</v>
      </c>
      <c r="D336" s="44">
        <f t="shared" si="5"/>
        <v>15.239096163951656</v>
      </c>
      <c r="E336" s="43">
        <v>13</v>
      </c>
      <c r="F336" s="43">
        <v>29</v>
      </c>
      <c r="G336" s="43">
        <v>1903</v>
      </c>
    </row>
    <row r="337" spans="1:7" x14ac:dyDescent="0.2">
      <c r="A337" s="43">
        <v>520</v>
      </c>
      <c r="B337" s="43" t="s">
        <v>1369</v>
      </c>
      <c r="C337" s="43">
        <v>8.8207523375804099E-4</v>
      </c>
      <c r="D337" s="44">
        <f t="shared" si="5"/>
        <v>15.67209162145871</v>
      </c>
      <c r="E337" s="43">
        <v>13</v>
      </c>
      <c r="F337" s="43">
        <v>26</v>
      </c>
      <c r="G337" s="43">
        <v>1659</v>
      </c>
    </row>
    <row r="338" spans="1:7" x14ac:dyDescent="0.2">
      <c r="A338" s="43">
        <v>435</v>
      </c>
      <c r="B338" s="43" t="s">
        <v>1370</v>
      </c>
      <c r="C338" s="43">
        <v>8.3089695019706396E-4</v>
      </c>
      <c r="D338" s="44">
        <f t="shared" si="5"/>
        <v>8.9686098654708513</v>
      </c>
      <c r="E338" s="43">
        <v>12</v>
      </c>
      <c r="F338" s="43">
        <v>8</v>
      </c>
      <c r="G338" s="43">
        <v>892</v>
      </c>
    </row>
    <row r="339" spans="1:7" x14ac:dyDescent="0.2">
      <c r="A339" s="43">
        <v>436</v>
      </c>
      <c r="B339" s="43" t="s">
        <v>1371</v>
      </c>
      <c r="C339" s="43" t="s">
        <v>1002</v>
      </c>
      <c r="D339" s="44">
        <f t="shared" si="5"/>
        <v>5.9681697612732094</v>
      </c>
      <c r="E339" s="43">
        <v>12</v>
      </c>
      <c r="F339" s="43">
        <v>9</v>
      </c>
      <c r="G339" s="43">
        <v>1508</v>
      </c>
    </row>
    <row r="340" spans="1:7" x14ac:dyDescent="0.2">
      <c r="A340" s="43">
        <v>437</v>
      </c>
      <c r="B340" s="43" t="s">
        <v>1372</v>
      </c>
      <c r="C340" s="43">
        <v>5.4614448893432796E-4</v>
      </c>
      <c r="D340" s="44">
        <f t="shared" si="5"/>
        <v>6.3926940639269407</v>
      </c>
      <c r="E340" s="43">
        <v>12</v>
      </c>
      <c r="F340" s="43">
        <v>7</v>
      </c>
      <c r="G340" s="43">
        <v>1095</v>
      </c>
    </row>
    <row r="341" spans="1:7" x14ac:dyDescent="0.2">
      <c r="A341" s="43">
        <v>438</v>
      </c>
      <c r="B341" s="43" t="s">
        <v>1373</v>
      </c>
      <c r="C341" s="43" t="s">
        <v>1002</v>
      </c>
      <c r="D341" s="44">
        <f t="shared" si="5"/>
        <v>22.079116835326587</v>
      </c>
      <c r="E341" s="43">
        <v>12</v>
      </c>
      <c r="F341" s="43">
        <v>24</v>
      </c>
      <c r="G341" s="43">
        <v>1087</v>
      </c>
    </row>
    <row r="342" spans="1:7" x14ac:dyDescent="0.2">
      <c r="A342" s="43">
        <v>439</v>
      </c>
      <c r="B342" s="43" t="s">
        <v>1374</v>
      </c>
      <c r="C342" s="43">
        <v>1.21508546652515E-3</v>
      </c>
      <c r="D342" s="44">
        <f t="shared" si="5"/>
        <v>18.74414245548266</v>
      </c>
      <c r="E342" s="43">
        <v>12</v>
      </c>
      <c r="F342" s="43">
        <v>20</v>
      </c>
      <c r="G342" s="43">
        <v>1067</v>
      </c>
    </row>
    <row r="343" spans="1:7" x14ac:dyDescent="0.2">
      <c r="A343" s="43">
        <v>440</v>
      </c>
      <c r="B343" s="43" t="s">
        <v>1375</v>
      </c>
      <c r="C343" s="43">
        <v>1.23492886958442E-3</v>
      </c>
      <c r="D343" s="44">
        <f t="shared" si="5"/>
        <v>11.376564277588168</v>
      </c>
      <c r="E343" s="43">
        <v>12</v>
      </c>
      <c r="F343" s="43">
        <v>10</v>
      </c>
      <c r="G343" s="43">
        <v>879</v>
      </c>
    </row>
    <row r="344" spans="1:7" x14ac:dyDescent="0.2">
      <c r="A344" s="43">
        <v>441</v>
      </c>
      <c r="B344" s="43" t="s">
        <v>1376</v>
      </c>
      <c r="C344" s="43">
        <v>6.3228064048308598E-4</v>
      </c>
      <c r="D344" s="44">
        <f t="shared" si="5"/>
        <v>18.267530936947555</v>
      </c>
      <c r="E344" s="43">
        <v>12</v>
      </c>
      <c r="F344" s="43">
        <v>31</v>
      </c>
      <c r="G344" s="43">
        <v>1697</v>
      </c>
    </row>
    <row r="345" spans="1:7" x14ac:dyDescent="0.2">
      <c r="A345" s="43">
        <v>442</v>
      </c>
      <c r="B345" s="43" t="s">
        <v>1377</v>
      </c>
      <c r="C345" s="43">
        <v>4.3768238248359699E-4</v>
      </c>
      <c r="D345" s="44">
        <f t="shared" si="5"/>
        <v>9.6021947873799736</v>
      </c>
      <c r="E345" s="43">
        <v>12</v>
      </c>
      <c r="F345" s="43">
        <v>21</v>
      </c>
      <c r="G345" s="43">
        <v>2187</v>
      </c>
    </row>
    <row r="346" spans="1:7" x14ac:dyDescent="0.2">
      <c r="A346" s="43">
        <v>443</v>
      </c>
      <c r="B346" s="43" t="s">
        <v>1378</v>
      </c>
      <c r="C346" s="43">
        <v>8.6162459956343695E-4</v>
      </c>
      <c r="D346" s="44">
        <f t="shared" si="5"/>
        <v>5.3995680345572348</v>
      </c>
      <c r="E346" s="43">
        <v>12</v>
      </c>
      <c r="F346" s="43">
        <v>10</v>
      </c>
      <c r="G346" s="43">
        <v>1852</v>
      </c>
    </row>
    <row r="347" spans="1:7" x14ac:dyDescent="0.2">
      <c r="A347" s="43">
        <v>444</v>
      </c>
      <c r="B347" s="43" t="s">
        <v>1379</v>
      </c>
      <c r="C347" s="43">
        <v>4.7992368496248798E-4</v>
      </c>
      <c r="D347" s="44">
        <f t="shared" si="5"/>
        <v>10.02865329512894</v>
      </c>
      <c r="E347" s="43">
        <v>12</v>
      </c>
      <c r="F347" s="43">
        <v>21</v>
      </c>
      <c r="G347" s="43">
        <v>2094</v>
      </c>
    </row>
    <row r="348" spans="1:7" x14ac:dyDescent="0.2">
      <c r="A348" s="43">
        <v>445</v>
      </c>
      <c r="B348" s="43" t="s">
        <v>1380</v>
      </c>
      <c r="C348" s="43">
        <v>2.0347598795721099E-4</v>
      </c>
      <c r="D348" s="44">
        <f t="shared" si="5"/>
        <v>6.8912710566615614</v>
      </c>
      <c r="E348" s="43">
        <v>12</v>
      </c>
      <c r="F348" s="43">
        <v>27</v>
      </c>
      <c r="G348" s="43">
        <v>3918</v>
      </c>
    </row>
    <row r="349" spans="1:7" x14ac:dyDescent="0.2">
      <c r="A349" s="43">
        <v>446</v>
      </c>
      <c r="B349" s="43" t="s">
        <v>1381</v>
      </c>
      <c r="C349" s="43">
        <v>6.0180500555587105E-4</v>
      </c>
      <c r="D349" s="44">
        <f t="shared" si="5"/>
        <v>11.599297012302284</v>
      </c>
      <c r="E349" s="43">
        <v>12</v>
      </c>
      <c r="F349" s="43">
        <v>33</v>
      </c>
      <c r="G349" s="43">
        <v>2845</v>
      </c>
    </row>
    <row r="350" spans="1:7" x14ac:dyDescent="0.2">
      <c r="A350" s="43">
        <v>447</v>
      </c>
      <c r="B350" s="43" t="s">
        <v>1382</v>
      </c>
      <c r="C350" s="43">
        <v>3.7466701060127699E-4</v>
      </c>
      <c r="D350" s="44">
        <f t="shared" si="5"/>
        <v>17.229496898690559</v>
      </c>
      <c r="E350" s="43">
        <v>12</v>
      </c>
      <c r="F350" s="43">
        <v>25</v>
      </c>
      <c r="G350" s="43">
        <v>1451</v>
      </c>
    </row>
    <row r="351" spans="1:7" x14ac:dyDescent="0.2">
      <c r="A351" s="43">
        <v>448</v>
      </c>
      <c r="B351" s="43" t="s">
        <v>1383</v>
      </c>
      <c r="C351" s="43">
        <v>9.0265905547289602E-4</v>
      </c>
      <c r="D351" s="44">
        <f t="shared" si="5"/>
        <v>9.2514718250630779</v>
      </c>
      <c r="E351" s="43">
        <v>12</v>
      </c>
      <c r="F351" s="43">
        <v>11</v>
      </c>
      <c r="G351" s="43">
        <v>1189</v>
      </c>
    </row>
    <row r="352" spans="1:7" x14ac:dyDescent="0.2">
      <c r="A352" s="43">
        <v>449</v>
      </c>
      <c r="B352" s="43" t="s">
        <v>1384</v>
      </c>
      <c r="C352" s="43">
        <v>1.0537900329512699E-3</v>
      </c>
      <c r="D352" s="44">
        <f t="shared" si="5"/>
        <v>7.8154075176777082</v>
      </c>
      <c r="E352" s="43">
        <v>12</v>
      </c>
      <c r="F352" s="43">
        <v>21</v>
      </c>
      <c r="G352" s="43">
        <v>2687</v>
      </c>
    </row>
    <row r="353" spans="1:7" x14ac:dyDescent="0.2">
      <c r="A353" s="43">
        <v>450</v>
      </c>
      <c r="B353" s="43" t="s">
        <v>1385</v>
      </c>
      <c r="C353" s="52">
        <v>6.7773636055574397E-5</v>
      </c>
      <c r="D353" s="44">
        <f t="shared" si="5"/>
        <v>12.903225806451612</v>
      </c>
      <c r="E353" s="43">
        <v>12</v>
      </c>
      <c r="F353" s="43">
        <v>18</v>
      </c>
      <c r="G353" s="43">
        <v>1395</v>
      </c>
    </row>
    <row r="354" spans="1:7" x14ac:dyDescent="0.2">
      <c r="A354" s="43">
        <v>451</v>
      </c>
      <c r="B354" s="43" t="s">
        <v>1386</v>
      </c>
      <c r="C354" s="43">
        <v>3.37203761511606E-4</v>
      </c>
      <c r="D354" s="44">
        <f t="shared" si="5"/>
        <v>9.5936794582392775</v>
      </c>
      <c r="E354" s="43">
        <v>12</v>
      </c>
      <c r="F354" s="43">
        <v>17</v>
      </c>
      <c r="G354" s="43">
        <v>1772</v>
      </c>
    </row>
    <row r="355" spans="1:7" x14ac:dyDescent="0.2">
      <c r="A355" s="43">
        <v>452</v>
      </c>
      <c r="B355" s="43" t="s">
        <v>1387</v>
      </c>
      <c r="C355" s="43">
        <v>3.8612563933764198E-4</v>
      </c>
      <c r="D355" s="44">
        <f t="shared" si="5"/>
        <v>15.201586252478521</v>
      </c>
      <c r="E355" s="43">
        <v>12</v>
      </c>
      <c r="F355" s="43">
        <v>23</v>
      </c>
      <c r="G355" s="43">
        <v>1513</v>
      </c>
    </row>
    <row r="356" spans="1:7" x14ac:dyDescent="0.2">
      <c r="A356" s="43">
        <v>453</v>
      </c>
      <c r="B356" s="43" t="s">
        <v>1388</v>
      </c>
      <c r="C356" s="43">
        <v>1.7291089712143001E-4</v>
      </c>
      <c r="D356" s="44">
        <f t="shared" si="5"/>
        <v>6.5530799475753598</v>
      </c>
      <c r="E356" s="43">
        <v>12</v>
      </c>
      <c r="F356" s="43">
        <v>10</v>
      </c>
      <c r="G356" s="43">
        <v>1526</v>
      </c>
    </row>
    <row r="357" spans="1:7" x14ac:dyDescent="0.2">
      <c r="A357" s="43">
        <v>454</v>
      </c>
      <c r="B357" s="43" t="s">
        <v>1389</v>
      </c>
      <c r="C357" s="43">
        <v>4.92134343404875E-3</v>
      </c>
      <c r="D357" s="44">
        <f t="shared" si="5"/>
        <v>9.6618357487922708</v>
      </c>
      <c r="E357" s="43">
        <v>12</v>
      </c>
      <c r="F357" s="43">
        <v>12</v>
      </c>
      <c r="G357" s="43">
        <v>1242</v>
      </c>
    </row>
    <row r="358" spans="1:7" x14ac:dyDescent="0.2">
      <c r="A358" s="43">
        <v>455</v>
      </c>
      <c r="B358" s="43" t="s">
        <v>1390</v>
      </c>
      <c r="C358" s="43">
        <v>3.09788178864923E-4</v>
      </c>
      <c r="D358" s="44">
        <f t="shared" si="5"/>
        <v>8.8075880758807585</v>
      </c>
      <c r="E358" s="43">
        <v>12</v>
      </c>
      <c r="F358" s="43">
        <v>13</v>
      </c>
      <c r="G358" s="43">
        <v>1476</v>
      </c>
    </row>
    <row r="359" spans="1:7" x14ac:dyDescent="0.2">
      <c r="A359" s="43">
        <v>456</v>
      </c>
      <c r="B359" s="43" t="s">
        <v>1391</v>
      </c>
      <c r="C359" s="43">
        <v>9.9857862084523391E-4</v>
      </c>
      <c r="D359" s="44">
        <f t="shared" si="5"/>
        <v>11.252813203300825</v>
      </c>
      <c r="E359" s="43">
        <v>12</v>
      </c>
      <c r="F359" s="43">
        <v>15</v>
      </c>
      <c r="G359" s="43">
        <v>1333</v>
      </c>
    </row>
    <row r="360" spans="1:7" x14ac:dyDescent="0.2">
      <c r="A360" s="43">
        <v>457</v>
      </c>
      <c r="B360" s="43" t="s">
        <v>1392</v>
      </c>
      <c r="C360" s="43">
        <v>0</v>
      </c>
      <c r="D360" s="44">
        <f t="shared" si="5"/>
        <v>11.904761904761903</v>
      </c>
      <c r="E360" s="43">
        <v>12</v>
      </c>
      <c r="F360" s="43">
        <v>20</v>
      </c>
      <c r="G360" s="43">
        <v>1680</v>
      </c>
    </row>
    <row r="361" spans="1:7" x14ac:dyDescent="0.2">
      <c r="A361" s="43">
        <v>458</v>
      </c>
      <c r="B361" s="43" t="s">
        <v>1393</v>
      </c>
      <c r="C361" s="43">
        <v>1.57494659522258E-3</v>
      </c>
      <c r="D361" s="44">
        <f t="shared" si="5"/>
        <v>19.480519480519479</v>
      </c>
      <c r="E361" s="43">
        <v>12</v>
      </c>
      <c r="F361" s="43">
        <v>15</v>
      </c>
      <c r="G361" s="43">
        <v>770</v>
      </c>
    </row>
    <row r="362" spans="1:7" x14ac:dyDescent="0.2">
      <c r="A362" s="43">
        <v>459</v>
      </c>
      <c r="B362" s="43" t="s">
        <v>1394</v>
      </c>
      <c r="C362" s="52">
        <v>6.2046286529751201E-5</v>
      </c>
      <c r="D362" s="44">
        <f t="shared" si="5"/>
        <v>5.0505050505050511</v>
      </c>
      <c r="E362" s="43">
        <v>12</v>
      </c>
      <c r="F362" s="43">
        <v>4</v>
      </c>
      <c r="G362" s="43">
        <v>792</v>
      </c>
    </row>
    <row r="363" spans="1:7" x14ac:dyDescent="0.2">
      <c r="A363" s="43">
        <v>460</v>
      </c>
      <c r="B363" s="43" t="s">
        <v>1395</v>
      </c>
      <c r="C363" s="43">
        <v>6.4106104789995999E-4</v>
      </c>
      <c r="D363" s="44">
        <f t="shared" si="5"/>
        <v>18.840579710144929</v>
      </c>
      <c r="E363" s="43">
        <v>12</v>
      </c>
      <c r="F363" s="43">
        <v>13</v>
      </c>
      <c r="G363" s="43">
        <v>690</v>
      </c>
    </row>
    <row r="364" spans="1:7" x14ac:dyDescent="0.2">
      <c r="A364" s="43">
        <v>461</v>
      </c>
      <c r="B364" s="43" t="s">
        <v>1396</v>
      </c>
      <c r="C364" s="43">
        <v>2.9345483939632302E-4</v>
      </c>
      <c r="D364" s="44">
        <f t="shared" si="5"/>
        <v>14.030612244897959</v>
      </c>
      <c r="E364" s="43">
        <v>12</v>
      </c>
      <c r="F364" s="43">
        <v>22</v>
      </c>
      <c r="G364" s="43">
        <v>1568</v>
      </c>
    </row>
    <row r="365" spans="1:7" x14ac:dyDescent="0.2">
      <c r="A365" s="43">
        <v>462</v>
      </c>
      <c r="B365" s="43" t="s">
        <v>1397</v>
      </c>
      <c r="C365" s="43">
        <v>9.3199035310363601E-4</v>
      </c>
      <c r="D365" s="44">
        <f t="shared" si="5"/>
        <v>10.619469026548673</v>
      </c>
      <c r="E365" s="43">
        <v>12</v>
      </c>
      <c r="F365" s="43">
        <v>12</v>
      </c>
      <c r="G365" s="43">
        <v>1130</v>
      </c>
    </row>
    <row r="366" spans="1:7" x14ac:dyDescent="0.2">
      <c r="A366" s="43">
        <v>463</v>
      </c>
      <c r="B366" s="43" t="s">
        <v>1398</v>
      </c>
      <c r="C366" s="43">
        <v>4.18355735627454E-4</v>
      </c>
      <c r="D366" s="44">
        <f t="shared" si="5"/>
        <v>13.236267372600928</v>
      </c>
      <c r="E366" s="43">
        <v>12</v>
      </c>
      <c r="F366" s="43">
        <v>20</v>
      </c>
      <c r="G366" s="43">
        <v>1511</v>
      </c>
    </row>
    <row r="367" spans="1:7" x14ac:dyDescent="0.2">
      <c r="A367" s="43">
        <v>464</v>
      </c>
      <c r="B367" s="43" t="s">
        <v>1399</v>
      </c>
      <c r="C367" s="43">
        <v>8.3732177289775299E-4</v>
      </c>
      <c r="D367" s="44">
        <f t="shared" si="5"/>
        <v>22.375215146299482</v>
      </c>
      <c r="E367" s="43">
        <v>12</v>
      </c>
      <c r="F367" s="43">
        <v>26</v>
      </c>
      <c r="G367" s="43">
        <v>1162</v>
      </c>
    </row>
    <row r="368" spans="1:7" x14ac:dyDescent="0.2">
      <c r="A368" s="43">
        <v>465</v>
      </c>
      <c r="B368" s="43" t="s">
        <v>1400</v>
      </c>
      <c r="C368" s="43">
        <v>1.8541359181804099E-4</v>
      </c>
      <c r="D368" s="44">
        <f t="shared" si="5"/>
        <v>10.62959934587081</v>
      </c>
      <c r="E368" s="43">
        <v>12</v>
      </c>
      <c r="F368" s="43">
        <v>13</v>
      </c>
      <c r="G368" s="43">
        <v>1223</v>
      </c>
    </row>
    <row r="369" spans="1:7" x14ac:dyDescent="0.2">
      <c r="A369" s="43">
        <v>466</v>
      </c>
      <c r="B369" s="43" t="s">
        <v>1401</v>
      </c>
      <c r="C369" s="43">
        <v>2.4690112369286801E-4</v>
      </c>
      <c r="D369" s="44">
        <f t="shared" si="5"/>
        <v>5.9940059940059944</v>
      </c>
      <c r="E369" s="43">
        <v>12</v>
      </c>
      <c r="F369" s="43">
        <v>24</v>
      </c>
      <c r="G369" s="43">
        <v>4004</v>
      </c>
    </row>
    <row r="370" spans="1:7" x14ac:dyDescent="0.2">
      <c r="A370" s="43">
        <v>467</v>
      </c>
      <c r="B370" s="43" t="s">
        <v>1402</v>
      </c>
      <c r="C370" s="43">
        <v>5.4230206764035896E-4</v>
      </c>
      <c r="D370" s="44">
        <f t="shared" si="5"/>
        <v>7.1783545002760905</v>
      </c>
      <c r="E370" s="43">
        <v>12</v>
      </c>
      <c r="F370" s="43">
        <v>13</v>
      </c>
      <c r="G370" s="43">
        <v>1811</v>
      </c>
    </row>
    <row r="371" spans="1:7" x14ac:dyDescent="0.2">
      <c r="A371" s="43">
        <v>468</v>
      </c>
      <c r="B371" s="43" t="s">
        <v>1403</v>
      </c>
      <c r="C371" s="43">
        <v>9.785399580305781E-4</v>
      </c>
      <c r="D371" s="44">
        <f t="shared" si="5"/>
        <v>10.901591043017088</v>
      </c>
      <c r="E371" s="43">
        <v>12</v>
      </c>
      <c r="F371" s="43">
        <v>37</v>
      </c>
      <c r="G371" s="43">
        <v>3394</v>
      </c>
    </row>
    <row r="372" spans="1:7" x14ac:dyDescent="0.2">
      <c r="A372" s="43">
        <v>469</v>
      </c>
      <c r="B372" s="43" t="s">
        <v>1404</v>
      </c>
      <c r="C372" s="43">
        <v>1.9897614962461202E-3</v>
      </c>
      <c r="D372" s="44">
        <f t="shared" si="5"/>
        <v>10.362694300518134</v>
      </c>
      <c r="E372" s="43">
        <v>12</v>
      </c>
      <c r="F372" s="43">
        <v>20</v>
      </c>
      <c r="G372" s="43">
        <v>1930</v>
      </c>
    </row>
    <row r="373" spans="1:7" x14ac:dyDescent="0.2">
      <c r="A373" s="43">
        <v>470</v>
      </c>
      <c r="B373" s="43" t="s">
        <v>1405</v>
      </c>
      <c r="C373" s="43">
        <v>6.4623718892424498E-4</v>
      </c>
      <c r="D373" s="44">
        <f t="shared" si="5"/>
        <v>13.133208255159476</v>
      </c>
      <c r="E373" s="43">
        <v>12</v>
      </c>
      <c r="F373" s="43">
        <v>14</v>
      </c>
      <c r="G373" s="43">
        <v>1066</v>
      </c>
    </row>
    <row r="374" spans="1:7" x14ac:dyDescent="0.2">
      <c r="A374" s="43">
        <v>471</v>
      </c>
      <c r="B374" s="43" t="s">
        <v>1406</v>
      </c>
      <c r="C374" s="43">
        <v>1.6016617857629301E-3</v>
      </c>
      <c r="D374" s="44">
        <f t="shared" si="5"/>
        <v>9.2975206611570247</v>
      </c>
      <c r="E374" s="43">
        <v>12</v>
      </c>
      <c r="F374" s="43">
        <v>18</v>
      </c>
      <c r="G374" s="43">
        <v>1936</v>
      </c>
    </row>
    <row r="375" spans="1:7" x14ac:dyDescent="0.2">
      <c r="A375" s="43">
        <v>472</v>
      </c>
      <c r="B375" s="43" t="s">
        <v>1407</v>
      </c>
      <c r="C375" s="43">
        <v>3.9494907304296698E-4</v>
      </c>
      <c r="D375" s="44">
        <f t="shared" si="5"/>
        <v>13.621418506341005</v>
      </c>
      <c r="E375" s="43">
        <v>12</v>
      </c>
      <c r="F375" s="43">
        <v>29</v>
      </c>
      <c r="G375" s="43">
        <v>2129</v>
      </c>
    </row>
    <row r="376" spans="1:7" x14ac:dyDescent="0.2">
      <c r="A376" s="43">
        <v>473</v>
      </c>
      <c r="B376" s="43" t="s">
        <v>1408</v>
      </c>
      <c r="C376" s="43">
        <v>7.0319417712370305E-4</v>
      </c>
      <c r="D376" s="44">
        <f t="shared" si="5"/>
        <v>15.64828614008942</v>
      </c>
      <c r="E376" s="43">
        <v>12</v>
      </c>
      <c r="F376" s="43">
        <v>21</v>
      </c>
      <c r="G376" s="43">
        <v>1342</v>
      </c>
    </row>
    <row r="377" spans="1:7" x14ac:dyDescent="0.2">
      <c r="A377" s="43">
        <v>474</v>
      </c>
      <c r="B377" s="43" t="s">
        <v>1409</v>
      </c>
      <c r="C377" s="43">
        <v>2.8688704606796698E-4</v>
      </c>
      <c r="D377" s="44">
        <f t="shared" si="5"/>
        <v>7.4976569821930648</v>
      </c>
      <c r="E377" s="43">
        <v>12</v>
      </c>
      <c r="F377" s="43">
        <v>16</v>
      </c>
      <c r="G377" s="43">
        <v>2134</v>
      </c>
    </row>
    <row r="378" spans="1:7" x14ac:dyDescent="0.2">
      <c r="A378" s="43">
        <v>475</v>
      </c>
      <c r="B378" s="43" t="s">
        <v>1410</v>
      </c>
      <c r="C378" s="43">
        <v>5.7475667588876699E-4</v>
      </c>
      <c r="D378" s="44">
        <f t="shared" si="5"/>
        <v>16.698779704560053</v>
      </c>
      <c r="E378" s="43">
        <v>12</v>
      </c>
      <c r="F378" s="43">
        <v>26</v>
      </c>
      <c r="G378" s="43">
        <v>1557</v>
      </c>
    </row>
    <row r="379" spans="1:7" x14ac:dyDescent="0.2">
      <c r="A379" s="43">
        <v>390</v>
      </c>
      <c r="B379" s="43" t="s">
        <v>1411</v>
      </c>
      <c r="C379" s="43">
        <v>7.9320201907811204E-4</v>
      </c>
      <c r="D379" s="44">
        <f t="shared" si="5"/>
        <v>13.409961685823756</v>
      </c>
      <c r="E379" s="43">
        <v>11</v>
      </c>
      <c r="F379" s="43">
        <v>14</v>
      </c>
      <c r="G379" s="43">
        <v>1044</v>
      </c>
    </row>
    <row r="380" spans="1:7" x14ac:dyDescent="0.2">
      <c r="A380" s="43">
        <v>391</v>
      </c>
      <c r="B380" s="43" t="s">
        <v>1412</v>
      </c>
      <c r="C380" s="43">
        <v>6.5875128171852704E-4</v>
      </c>
      <c r="D380" s="44">
        <f t="shared" si="5"/>
        <v>5.8139534883720927</v>
      </c>
      <c r="E380" s="43">
        <v>11</v>
      </c>
      <c r="F380" s="43">
        <v>9</v>
      </c>
      <c r="G380" s="43">
        <v>1548</v>
      </c>
    </row>
    <row r="381" spans="1:7" x14ac:dyDescent="0.2">
      <c r="A381" s="43">
        <v>392</v>
      </c>
      <c r="B381" s="43" t="s">
        <v>1413</v>
      </c>
      <c r="C381" s="43">
        <v>2.0243012276476E-4</v>
      </c>
      <c r="D381" s="44">
        <f t="shared" si="5"/>
        <v>6.2277580071174379</v>
      </c>
      <c r="E381" s="43">
        <v>11</v>
      </c>
      <c r="F381" s="43">
        <v>7</v>
      </c>
      <c r="G381" s="43">
        <v>1124</v>
      </c>
    </row>
    <row r="382" spans="1:7" x14ac:dyDescent="0.2">
      <c r="A382" s="43">
        <v>393</v>
      </c>
      <c r="B382" s="43" t="s">
        <v>1414</v>
      </c>
      <c r="C382" s="43">
        <v>1.0447989654863699E-4</v>
      </c>
      <c r="D382" s="44">
        <f t="shared" si="5"/>
        <v>5.3268765133171909</v>
      </c>
      <c r="E382" s="43">
        <v>11</v>
      </c>
      <c r="F382" s="43">
        <v>11</v>
      </c>
      <c r="G382" s="43">
        <v>2065</v>
      </c>
    </row>
    <row r="383" spans="1:7" x14ac:dyDescent="0.2">
      <c r="A383" s="43">
        <v>394</v>
      </c>
      <c r="B383" s="43" t="s">
        <v>1415</v>
      </c>
      <c r="C383" s="43">
        <v>1.2005576669928901E-3</v>
      </c>
      <c r="D383" s="44">
        <f t="shared" si="5"/>
        <v>6.5478355765732994</v>
      </c>
      <c r="E383" s="43">
        <v>11</v>
      </c>
      <c r="F383" s="43">
        <v>18</v>
      </c>
      <c r="G383" s="43">
        <v>2749</v>
      </c>
    </row>
    <row r="384" spans="1:7" x14ac:dyDescent="0.2">
      <c r="A384" s="43">
        <v>395</v>
      </c>
      <c r="B384" s="43" t="s">
        <v>1416</v>
      </c>
      <c r="C384" s="43">
        <v>2.2741252609878701E-4</v>
      </c>
      <c r="D384" s="44">
        <f t="shared" si="5"/>
        <v>13.480982185844969</v>
      </c>
      <c r="E384" s="43">
        <v>11</v>
      </c>
      <c r="F384" s="43">
        <v>28</v>
      </c>
      <c r="G384" s="43">
        <v>2077</v>
      </c>
    </row>
    <row r="385" spans="1:7" x14ac:dyDescent="0.2">
      <c r="A385" s="43">
        <v>396</v>
      </c>
      <c r="B385" s="43" t="s">
        <v>1417</v>
      </c>
      <c r="C385" s="43" t="s">
        <v>1002</v>
      </c>
      <c r="D385" s="44">
        <f t="shared" si="5"/>
        <v>13.50337584396099</v>
      </c>
      <c r="E385" s="43">
        <v>11</v>
      </c>
      <c r="F385" s="43">
        <v>18</v>
      </c>
      <c r="G385" s="43">
        <v>1333</v>
      </c>
    </row>
    <row r="386" spans="1:7" x14ac:dyDescent="0.2">
      <c r="A386" s="43">
        <v>397</v>
      </c>
      <c r="B386" s="43" t="s">
        <v>1418</v>
      </c>
      <c r="C386" s="43">
        <v>1.5980690111226999E-3</v>
      </c>
      <c r="D386" s="44">
        <f t="shared" si="5"/>
        <v>9.3516209476309236</v>
      </c>
      <c r="E386" s="43">
        <v>11</v>
      </c>
      <c r="F386" s="43">
        <v>15</v>
      </c>
      <c r="G386" s="43">
        <v>1604</v>
      </c>
    </row>
    <row r="387" spans="1:7" x14ac:dyDescent="0.2">
      <c r="A387" s="43">
        <v>398</v>
      </c>
      <c r="B387" s="43" t="s">
        <v>1419</v>
      </c>
      <c r="C387" s="43">
        <v>6.3140678870536799E-4</v>
      </c>
      <c r="D387" s="44">
        <f t="shared" ref="D387:D450" si="6">F387/G387*1000</f>
        <v>15.09433962264151</v>
      </c>
      <c r="E387" s="43">
        <v>11</v>
      </c>
      <c r="F387" s="43">
        <v>16</v>
      </c>
      <c r="G387" s="43">
        <v>1060</v>
      </c>
    </row>
    <row r="388" spans="1:7" x14ac:dyDescent="0.2">
      <c r="A388" s="43">
        <v>399</v>
      </c>
      <c r="B388" s="43" t="s">
        <v>1420</v>
      </c>
      <c r="C388" s="43" t="s">
        <v>1002</v>
      </c>
      <c r="D388" s="44">
        <f t="shared" si="6"/>
        <v>11.895910780669144</v>
      </c>
      <c r="E388" s="43">
        <v>11</v>
      </c>
      <c r="F388" s="43">
        <v>16</v>
      </c>
      <c r="G388" s="43">
        <v>1345</v>
      </c>
    </row>
    <row r="389" spans="1:7" x14ac:dyDescent="0.2">
      <c r="A389" s="43">
        <v>400</v>
      </c>
      <c r="B389" s="43" t="s">
        <v>1421</v>
      </c>
      <c r="C389" s="43">
        <v>1.0304947436011801E-3</v>
      </c>
      <c r="D389" s="44">
        <f t="shared" si="6"/>
        <v>10.914051841746248</v>
      </c>
      <c r="E389" s="43">
        <v>11</v>
      </c>
      <c r="F389" s="43">
        <v>8</v>
      </c>
      <c r="G389" s="43">
        <v>733</v>
      </c>
    </row>
    <row r="390" spans="1:7" x14ac:dyDescent="0.2">
      <c r="A390" s="43">
        <v>401</v>
      </c>
      <c r="B390" s="43" t="s">
        <v>1422</v>
      </c>
      <c r="C390" s="43">
        <v>9.8584084565938299E-4</v>
      </c>
      <c r="D390" s="44">
        <f t="shared" si="6"/>
        <v>11.76470588235294</v>
      </c>
      <c r="E390" s="43">
        <v>11</v>
      </c>
      <c r="F390" s="43">
        <v>11</v>
      </c>
      <c r="G390" s="43">
        <v>935</v>
      </c>
    </row>
    <row r="391" spans="1:7" x14ac:dyDescent="0.2">
      <c r="A391" s="43">
        <v>402</v>
      </c>
      <c r="B391" s="43" t="s">
        <v>1423</v>
      </c>
      <c r="C391" s="43">
        <v>3.0784407404863001E-4</v>
      </c>
      <c r="D391" s="44">
        <f t="shared" si="6"/>
        <v>15.933232169954476</v>
      </c>
      <c r="E391" s="43">
        <v>11</v>
      </c>
      <c r="F391" s="43">
        <v>21</v>
      </c>
      <c r="G391" s="43">
        <v>1318</v>
      </c>
    </row>
    <row r="392" spans="1:7" x14ac:dyDescent="0.2">
      <c r="A392" s="43">
        <v>403</v>
      </c>
      <c r="B392" s="43" t="s">
        <v>1424</v>
      </c>
      <c r="C392" s="52">
        <v>3.33733813910025E-5</v>
      </c>
      <c r="D392" s="44">
        <f t="shared" si="6"/>
        <v>10.854816824966077</v>
      </c>
      <c r="E392" s="43">
        <v>11</v>
      </c>
      <c r="F392" s="43">
        <v>8</v>
      </c>
      <c r="G392" s="43">
        <v>737</v>
      </c>
    </row>
    <row r="393" spans="1:7" x14ac:dyDescent="0.2">
      <c r="A393" s="43">
        <v>404</v>
      </c>
      <c r="B393" s="43" t="s">
        <v>1425</v>
      </c>
      <c r="C393" s="43">
        <v>3.0817599020595699E-4</v>
      </c>
      <c r="D393" s="44">
        <f t="shared" si="6"/>
        <v>8.1521739130434785</v>
      </c>
      <c r="E393" s="43">
        <v>11</v>
      </c>
      <c r="F393" s="43">
        <v>12</v>
      </c>
      <c r="G393" s="43">
        <v>1472</v>
      </c>
    </row>
    <row r="394" spans="1:7" x14ac:dyDescent="0.2">
      <c r="A394" s="43">
        <v>405</v>
      </c>
      <c r="B394" s="43" t="s">
        <v>1426</v>
      </c>
      <c r="C394" s="43">
        <v>1.61796587780268E-3</v>
      </c>
      <c r="D394" s="44">
        <f t="shared" si="6"/>
        <v>14.134275618374557</v>
      </c>
      <c r="E394" s="43">
        <v>11</v>
      </c>
      <c r="F394" s="43">
        <v>16</v>
      </c>
      <c r="G394" s="43">
        <v>1132</v>
      </c>
    </row>
    <row r="395" spans="1:7" x14ac:dyDescent="0.2">
      <c r="A395" s="43">
        <v>406</v>
      </c>
      <c r="B395" s="43" t="s">
        <v>1427</v>
      </c>
      <c r="C395" s="43">
        <v>6.0394122248944601E-4</v>
      </c>
      <c r="D395" s="44">
        <f t="shared" si="6"/>
        <v>8.8945362134688697</v>
      </c>
      <c r="E395" s="43">
        <v>11</v>
      </c>
      <c r="F395" s="43">
        <v>14</v>
      </c>
      <c r="G395" s="43">
        <v>1574</v>
      </c>
    </row>
    <row r="396" spans="1:7" x14ac:dyDescent="0.2">
      <c r="A396" s="43">
        <v>407</v>
      </c>
      <c r="B396" s="43" t="s">
        <v>1428</v>
      </c>
      <c r="C396" s="43">
        <v>4.9730429415585197E-4</v>
      </c>
      <c r="D396" s="44">
        <f t="shared" si="6"/>
        <v>5.4095826893353935</v>
      </c>
      <c r="E396" s="43">
        <v>11</v>
      </c>
      <c r="F396" s="43">
        <v>21</v>
      </c>
      <c r="G396" s="43">
        <v>3882</v>
      </c>
    </row>
    <row r="397" spans="1:7" x14ac:dyDescent="0.2">
      <c r="A397" s="43">
        <v>408</v>
      </c>
      <c r="B397" s="43" t="s">
        <v>1429</v>
      </c>
      <c r="C397" s="43">
        <v>3.1466331025802399E-4</v>
      </c>
      <c r="D397" s="44">
        <f t="shared" si="6"/>
        <v>8.1342145399084895</v>
      </c>
      <c r="E397" s="43">
        <v>11</v>
      </c>
      <c r="F397" s="43">
        <v>16</v>
      </c>
      <c r="G397" s="43">
        <v>1967</v>
      </c>
    </row>
    <row r="398" spans="1:7" x14ac:dyDescent="0.2">
      <c r="A398" s="43">
        <v>409</v>
      </c>
      <c r="B398" s="43" t="s">
        <v>1430</v>
      </c>
      <c r="C398" s="43">
        <v>3.9093269539341302E-4</v>
      </c>
      <c r="D398" s="44">
        <f t="shared" si="6"/>
        <v>27.932960893854748</v>
      </c>
      <c r="E398" s="43">
        <v>11</v>
      </c>
      <c r="F398" s="43">
        <v>15</v>
      </c>
      <c r="G398" s="43">
        <v>537</v>
      </c>
    </row>
    <row r="399" spans="1:7" x14ac:dyDescent="0.2">
      <c r="A399" s="43">
        <v>410</v>
      </c>
      <c r="B399" s="43" t="s">
        <v>1431</v>
      </c>
      <c r="C399" s="43">
        <v>9.71556022484137E-4</v>
      </c>
      <c r="D399" s="44">
        <f t="shared" si="6"/>
        <v>6.9025021570319245</v>
      </c>
      <c r="E399" s="43">
        <v>11</v>
      </c>
      <c r="F399" s="43">
        <v>8</v>
      </c>
      <c r="G399" s="43">
        <v>1159</v>
      </c>
    </row>
    <row r="400" spans="1:7" x14ac:dyDescent="0.2">
      <c r="A400" s="43">
        <v>411</v>
      </c>
      <c r="B400" s="43" t="s">
        <v>1432</v>
      </c>
      <c r="C400" s="43">
        <v>6.5647599191937097E-4</v>
      </c>
      <c r="D400" s="44">
        <f t="shared" si="6"/>
        <v>20.261437908496735</v>
      </c>
      <c r="E400" s="43">
        <v>11</v>
      </c>
      <c r="F400" s="43">
        <v>31</v>
      </c>
      <c r="G400" s="43">
        <v>1530</v>
      </c>
    </row>
    <row r="401" spans="1:7" x14ac:dyDescent="0.2">
      <c r="A401" s="43">
        <v>412</v>
      </c>
      <c r="B401" s="43" t="s">
        <v>1433</v>
      </c>
      <c r="C401" s="43">
        <v>3.78628216208052E-4</v>
      </c>
      <c r="D401" s="44">
        <f t="shared" si="6"/>
        <v>19.286403085824492</v>
      </c>
      <c r="E401" s="43">
        <v>11</v>
      </c>
      <c r="F401" s="43">
        <v>20</v>
      </c>
      <c r="G401" s="43">
        <v>1037</v>
      </c>
    </row>
    <row r="402" spans="1:7" x14ac:dyDescent="0.2">
      <c r="A402" s="43">
        <v>413</v>
      </c>
      <c r="B402" s="43" t="s">
        <v>1434</v>
      </c>
      <c r="C402" s="43">
        <v>6.4994330043106896E-4</v>
      </c>
      <c r="D402" s="44">
        <f t="shared" si="6"/>
        <v>15.957446808510637</v>
      </c>
      <c r="E402" s="43">
        <v>11</v>
      </c>
      <c r="F402" s="43">
        <v>21</v>
      </c>
      <c r="G402" s="43">
        <v>1316</v>
      </c>
    </row>
    <row r="403" spans="1:7" x14ac:dyDescent="0.2">
      <c r="A403" s="43">
        <v>414</v>
      </c>
      <c r="B403" s="43" t="s">
        <v>1435</v>
      </c>
      <c r="C403" s="43">
        <v>1.2539979974315E-3</v>
      </c>
      <c r="D403" s="44">
        <f t="shared" si="6"/>
        <v>11.54891304347826</v>
      </c>
      <c r="E403" s="43">
        <v>11</v>
      </c>
      <c r="F403" s="43">
        <v>17</v>
      </c>
      <c r="G403" s="43">
        <v>1472</v>
      </c>
    </row>
    <row r="404" spans="1:7" x14ac:dyDescent="0.2">
      <c r="A404" s="43">
        <v>415</v>
      </c>
      <c r="B404" s="43" t="s">
        <v>1436</v>
      </c>
      <c r="C404" s="43">
        <v>2.44062804234348E-4</v>
      </c>
      <c r="D404" s="44">
        <f t="shared" si="6"/>
        <v>9.2646207295888825</v>
      </c>
      <c r="E404" s="43">
        <v>11</v>
      </c>
      <c r="F404" s="43">
        <v>16</v>
      </c>
      <c r="G404" s="43">
        <v>1727</v>
      </c>
    </row>
    <row r="405" spans="1:7" x14ac:dyDescent="0.2">
      <c r="A405" s="43">
        <v>416</v>
      </c>
      <c r="B405" s="43" t="s">
        <v>1437</v>
      </c>
      <c r="C405" s="43">
        <v>9.0492042335358095E-4</v>
      </c>
      <c r="D405" s="44">
        <f t="shared" si="6"/>
        <v>5.4171180931744312</v>
      </c>
      <c r="E405" s="43">
        <v>11</v>
      </c>
      <c r="F405" s="43">
        <v>5</v>
      </c>
      <c r="G405" s="43">
        <v>923</v>
      </c>
    </row>
    <row r="406" spans="1:7" x14ac:dyDescent="0.2">
      <c r="A406" s="43">
        <v>417</v>
      </c>
      <c r="B406" s="43" t="s">
        <v>1438</v>
      </c>
      <c r="C406" s="43">
        <v>3.6685784417499602E-4</v>
      </c>
      <c r="D406" s="44">
        <f t="shared" si="6"/>
        <v>16.5016501650165</v>
      </c>
      <c r="E406" s="43">
        <v>11</v>
      </c>
      <c r="F406" s="43">
        <v>15</v>
      </c>
      <c r="G406" s="43">
        <v>909</v>
      </c>
    </row>
    <row r="407" spans="1:7" x14ac:dyDescent="0.2">
      <c r="A407" s="43">
        <v>418</v>
      </c>
      <c r="B407" s="43" t="s">
        <v>1439</v>
      </c>
      <c r="C407" s="43">
        <v>5.5087726730239503E-4</v>
      </c>
      <c r="D407" s="44">
        <f t="shared" si="6"/>
        <v>18.240343347639485</v>
      </c>
      <c r="E407" s="43">
        <v>11</v>
      </c>
      <c r="F407" s="43">
        <v>17</v>
      </c>
      <c r="G407" s="43">
        <v>932</v>
      </c>
    </row>
    <row r="408" spans="1:7" x14ac:dyDescent="0.2">
      <c r="A408" s="43">
        <v>419</v>
      </c>
      <c r="B408" s="43" t="s">
        <v>1440</v>
      </c>
      <c r="C408" s="43">
        <v>5.9849656232070097E-4</v>
      </c>
      <c r="D408" s="44">
        <f t="shared" si="6"/>
        <v>12.362637362637361</v>
      </c>
      <c r="E408" s="43">
        <v>11</v>
      </c>
      <c r="F408" s="43">
        <v>9</v>
      </c>
      <c r="G408" s="43">
        <v>728</v>
      </c>
    </row>
    <row r="409" spans="1:7" x14ac:dyDescent="0.2">
      <c r="A409" s="43">
        <v>420</v>
      </c>
      <c r="B409" s="43" t="s">
        <v>1441</v>
      </c>
      <c r="C409" s="43">
        <v>9.3584207721733505E-4</v>
      </c>
      <c r="D409" s="44">
        <f t="shared" si="6"/>
        <v>10.962241169305726</v>
      </c>
      <c r="E409" s="43">
        <v>11</v>
      </c>
      <c r="F409" s="43">
        <v>9</v>
      </c>
      <c r="G409" s="43">
        <v>821</v>
      </c>
    </row>
    <row r="410" spans="1:7" x14ac:dyDescent="0.2">
      <c r="A410" s="43">
        <v>421</v>
      </c>
      <c r="B410" s="43" t="s">
        <v>1442</v>
      </c>
      <c r="C410" s="43">
        <v>4.0363068652873901E-4</v>
      </c>
      <c r="D410" s="44">
        <f t="shared" si="6"/>
        <v>7.5357950263752826</v>
      </c>
      <c r="E410" s="43">
        <v>11</v>
      </c>
      <c r="F410" s="43">
        <v>10</v>
      </c>
      <c r="G410" s="43">
        <v>1327</v>
      </c>
    </row>
    <row r="411" spans="1:7" x14ac:dyDescent="0.2">
      <c r="A411" s="43">
        <v>422</v>
      </c>
      <c r="B411" s="43" t="s">
        <v>1443</v>
      </c>
      <c r="C411" s="43">
        <v>3.10720238667849E-4</v>
      </c>
      <c r="D411" s="44">
        <f t="shared" si="6"/>
        <v>9.3294460641399422</v>
      </c>
      <c r="E411" s="43">
        <v>11</v>
      </c>
      <c r="F411" s="43">
        <v>16</v>
      </c>
      <c r="G411" s="43">
        <v>1715</v>
      </c>
    </row>
    <row r="412" spans="1:7" x14ac:dyDescent="0.2">
      <c r="A412" s="43">
        <v>423</v>
      </c>
      <c r="B412" s="43" t="s">
        <v>1444</v>
      </c>
      <c r="C412" s="43">
        <v>5.3649191391701005E-4</v>
      </c>
      <c r="D412" s="44">
        <f t="shared" si="6"/>
        <v>7.7071290944123314</v>
      </c>
      <c r="E412" s="43">
        <v>11</v>
      </c>
      <c r="F412" s="43">
        <v>12</v>
      </c>
      <c r="G412" s="43">
        <v>1557</v>
      </c>
    </row>
    <row r="413" spans="1:7" x14ac:dyDescent="0.2">
      <c r="A413" s="43">
        <v>424</v>
      </c>
      <c r="B413" s="43" t="s">
        <v>1445</v>
      </c>
      <c r="C413" s="43">
        <v>7.9581052498625595E-4</v>
      </c>
      <c r="D413" s="44">
        <f t="shared" si="6"/>
        <v>16.383112791430371</v>
      </c>
      <c r="E413" s="43">
        <v>11</v>
      </c>
      <c r="F413" s="43">
        <v>26</v>
      </c>
      <c r="G413" s="43">
        <v>1587</v>
      </c>
    </row>
    <row r="414" spans="1:7" x14ac:dyDescent="0.2">
      <c r="A414" s="43">
        <v>425</v>
      </c>
      <c r="B414" s="43" t="s">
        <v>1446</v>
      </c>
      <c r="C414" s="43">
        <v>7.3750320836931597E-4</v>
      </c>
      <c r="D414" s="44">
        <f t="shared" si="6"/>
        <v>9.7125097125097124</v>
      </c>
      <c r="E414" s="43">
        <v>11</v>
      </c>
      <c r="F414" s="43">
        <v>25</v>
      </c>
      <c r="G414" s="43">
        <v>2574</v>
      </c>
    </row>
    <row r="415" spans="1:7" x14ac:dyDescent="0.2">
      <c r="A415" s="43">
        <v>426</v>
      </c>
      <c r="B415" s="43" t="s">
        <v>1447</v>
      </c>
      <c r="C415" s="43">
        <v>4.2399665470529302E-4</v>
      </c>
      <c r="D415" s="44">
        <f t="shared" si="6"/>
        <v>9.3378607809847196</v>
      </c>
      <c r="E415" s="43">
        <v>11</v>
      </c>
      <c r="F415" s="43">
        <v>22</v>
      </c>
      <c r="G415" s="43">
        <v>2356</v>
      </c>
    </row>
    <row r="416" spans="1:7" x14ac:dyDescent="0.2">
      <c r="A416" s="43">
        <v>427</v>
      </c>
      <c r="B416" s="43" t="s">
        <v>1448</v>
      </c>
      <c r="C416" s="43">
        <v>1.60792783874714E-3</v>
      </c>
      <c r="D416" s="44">
        <f t="shared" si="6"/>
        <v>8.7719298245614024</v>
      </c>
      <c r="E416" s="43">
        <v>11</v>
      </c>
      <c r="F416" s="43">
        <v>15</v>
      </c>
      <c r="G416" s="43">
        <v>1710</v>
      </c>
    </row>
    <row r="417" spans="1:7" x14ac:dyDescent="0.2">
      <c r="A417" s="43">
        <v>428</v>
      </c>
      <c r="B417" s="43" t="s">
        <v>1449</v>
      </c>
      <c r="C417" s="43">
        <v>8.3807354788876804E-4</v>
      </c>
      <c r="D417" s="44">
        <f t="shared" si="6"/>
        <v>4.1698256254738437</v>
      </c>
      <c r="E417" s="43">
        <v>11</v>
      </c>
      <c r="F417" s="43">
        <v>11</v>
      </c>
      <c r="G417" s="43">
        <v>2638</v>
      </c>
    </row>
    <row r="418" spans="1:7" x14ac:dyDescent="0.2">
      <c r="A418" s="43">
        <v>429</v>
      </c>
      <c r="B418" s="43" t="s">
        <v>1450</v>
      </c>
      <c r="C418" s="43">
        <v>7.1758805554349495E-4</v>
      </c>
      <c r="D418" s="44">
        <f t="shared" si="6"/>
        <v>16.95786228160329</v>
      </c>
      <c r="E418" s="43">
        <v>11</v>
      </c>
      <c r="F418" s="43">
        <v>33</v>
      </c>
      <c r="G418" s="43">
        <v>1946</v>
      </c>
    </row>
    <row r="419" spans="1:7" x14ac:dyDescent="0.2">
      <c r="A419" s="43">
        <v>430</v>
      </c>
      <c r="B419" s="43" t="s">
        <v>1451</v>
      </c>
      <c r="C419" s="43">
        <v>3.0283762571997699E-3</v>
      </c>
      <c r="D419" s="44">
        <f t="shared" si="6"/>
        <v>24.764150943396228</v>
      </c>
      <c r="E419" s="43">
        <v>11</v>
      </c>
      <c r="F419" s="43">
        <v>21</v>
      </c>
      <c r="G419" s="43">
        <v>848</v>
      </c>
    </row>
    <row r="420" spans="1:7" x14ac:dyDescent="0.2">
      <c r="A420" s="43">
        <v>431</v>
      </c>
      <c r="B420" s="43" t="s">
        <v>1452</v>
      </c>
      <c r="C420" s="43">
        <v>5.1712489996436203E-4</v>
      </c>
      <c r="D420" s="44">
        <f t="shared" si="6"/>
        <v>13.392857142857142</v>
      </c>
      <c r="E420" s="43">
        <v>11</v>
      </c>
      <c r="F420" s="43">
        <v>15</v>
      </c>
      <c r="G420" s="43">
        <v>1120</v>
      </c>
    </row>
    <row r="421" spans="1:7" x14ac:dyDescent="0.2">
      <c r="A421" s="43">
        <v>432</v>
      </c>
      <c r="B421" s="43" t="s">
        <v>1453</v>
      </c>
      <c r="C421" s="43">
        <v>3.5322731104511898E-4</v>
      </c>
      <c r="D421" s="44">
        <f t="shared" si="6"/>
        <v>9.3727469358327316</v>
      </c>
      <c r="E421" s="43">
        <v>11</v>
      </c>
      <c r="F421" s="43">
        <v>13</v>
      </c>
      <c r="G421" s="43">
        <v>1387</v>
      </c>
    </row>
    <row r="422" spans="1:7" x14ac:dyDescent="0.2">
      <c r="A422" s="43">
        <v>433</v>
      </c>
      <c r="B422" s="43" t="s">
        <v>1454</v>
      </c>
      <c r="C422" s="43">
        <v>7.3838292898795405E-4</v>
      </c>
      <c r="D422" s="44">
        <f t="shared" si="6"/>
        <v>8.1206496519721583</v>
      </c>
      <c r="E422" s="43">
        <v>11</v>
      </c>
      <c r="F422" s="43">
        <v>14</v>
      </c>
      <c r="G422" s="43">
        <v>1724</v>
      </c>
    </row>
    <row r="423" spans="1:7" x14ac:dyDescent="0.2">
      <c r="A423" s="43">
        <v>434</v>
      </c>
      <c r="B423" s="43" t="s">
        <v>1455</v>
      </c>
      <c r="C423" s="43">
        <v>4.8030871040833999E-4</v>
      </c>
      <c r="D423" s="44">
        <f t="shared" si="6"/>
        <v>15.228426395939087</v>
      </c>
      <c r="E423" s="43">
        <v>11</v>
      </c>
      <c r="F423" s="43">
        <v>15</v>
      </c>
      <c r="G423" s="43">
        <v>985</v>
      </c>
    </row>
    <row r="424" spans="1:7" x14ac:dyDescent="0.2">
      <c r="A424" s="43">
        <v>340</v>
      </c>
      <c r="B424" s="43" t="s">
        <v>1456</v>
      </c>
      <c r="C424" s="43">
        <v>4.8277110614929698E-4</v>
      </c>
      <c r="D424" s="44">
        <f t="shared" si="6"/>
        <v>8.3160083160083165</v>
      </c>
      <c r="E424" s="43">
        <v>10</v>
      </c>
      <c r="F424" s="43">
        <v>8</v>
      </c>
      <c r="G424" s="43">
        <v>962</v>
      </c>
    </row>
    <row r="425" spans="1:7" x14ac:dyDescent="0.2">
      <c r="A425" s="43">
        <v>341</v>
      </c>
      <c r="B425" s="43" t="s">
        <v>1457</v>
      </c>
      <c r="C425" s="43">
        <v>1.5287877338849201E-4</v>
      </c>
      <c r="D425" s="44">
        <f t="shared" si="6"/>
        <v>6.8119891008174385</v>
      </c>
      <c r="E425" s="43">
        <v>10</v>
      </c>
      <c r="F425" s="43">
        <v>10</v>
      </c>
      <c r="G425" s="43">
        <v>1468</v>
      </c>
    </row>
    <row r="426" spans="1:7" x14ac:dyDescent="0.2">
      <c r="A426" s="43">
        <v>342</v>
      </c>
      <c r="B426" s="43" t="s">
        <v>1458</v>
      </c>
      <c r="C426" s="43">
        <v>1.6830318348325899E-4</v>
      </c>
      <c r="D426" s="44">
        <f t="shared" si="6"/>
        <v>10.174418604651164</v>
      </c>
      <c r="E426" s="43">
        <v>10</v>
      </c>
      <c r="F426" s="43">
        <v>14</v>
      </c>
      <c r="G426" s="43">
        <v>1376</v>
      </c>
    </row>
    <row r="427" spans="1:7" x14ac:dyDescent="0.2">
      <c r="A427" s="43">
        <v>343</v>
      </c>
      <c r="B427" s="43" t="s">
        <v>1459</v>
      </c>
      <c r="C427" s="43">
        <v>1.9612939500911002E-3</v>
      </c>
      <c r="D427" s="44">
        <f t="shared" si="6"/>
        <v>12.771392081736909</v>
      </c>
      <c r="E427" s="43">
        <v>10</v>
      </c>
      <c r="F427" s="43">
        <v>10</v>
      </c>
      <c r="G427" s="43">
        <v>783</v>
      </c>
    </row>
    <row r="428" spans="1:7" x14ac:dyDescent="0.2">
      <c r="A428" s="43">
        <v>344</v>
      </c>
      <c r="B428" s="43" t="s">
        <v>1460</v>
      </c>
      <c r="C428" s="43">
        <v>1.9406533247162699E-4</v>
      </c>
      <c r="D428" s="44">
        <f t="shared" si="6"/>
        <v>8.9974293059125969</v>
      </c>
      <c r="E428" s="43">
        <v>10</v>
      </c>
      <c r="F428" s="43">
        <v>7</v>
      </c>
      <c r="G428" s="43">
        <v>778</v>
      </c>
    </row>
    <row r="429" spans="1:7" x14ac:dyDescent="0.2">
      <c r="A429" s="43">
        <v>345</v>
      </c>
      <c r="B429" s="43" t="s">
        <v>1461</v>
      </c>
      <c r="C429" s="43">
        <v>6.3067582671178402E-4</v>
      </c>
      <c r="D429" s="44">
        <f t="shared" si="6"/>
        <v>6.455777921239509</v>
      </c>
      <c r="E429" s="43">
        <v>10</v>
      </c>
      <c r="F429" s="43">
        <v>10</v>
      </c>
      <c r="G429" s="43">
        <v>1549</v>
      </c>
    </row>
    <row r="430" spans="1:7" x14ac:dyDescent="0.2">
      <c r="A430" s="43">
        <v>346</v>
      </c>
      <c r="B430" s="43" t="s">
        <v>1462</v>
      </c>
      <c r="C430" s="43">
        <v>4.5625022285756899E-4</v>
      </c>
      <c r="D430" s="44">
        <f t="shared" si="6"/>
        <v>12.024048096192384</v>
      </c>
      <c r="E430" s="43">
        <v>10</v>
      </c>
      <c r="F430" s="43">
        <v>6</v>
      </c>
      <c r="G430" s="43">
        <v>499</v>
      </c>
    </row>
    <row r="431" spans="1:7" x14ac:dyDescent="0.2">
      <c r="A431" s="43">
        <v>347</v>
      </c>
      <c r="B431" s="43" t="s">
        <v>1463</v>
      </c>
      <c r="C431" s="43">
        <v>3.4178524687556502E-4</v>
      </c>
      <c r="D431" s="44">
        <f t="shared" si="6"/>
        <v>14.959723820483314</v>
      </c>
      <c r="E431" s="43">
        <v>10</v>
      </c>
      <c r="F431" s="43">
        <v>13</v>
      </c>
      <c r="G431" s="43">
        <v>869</v>
      </c>
    </row>
    <row r="432" spans="1:7" x14ac:dyDescent="0.2">
      <c r="A432" s="43">
        <v>348</v>
      </c>
      <c r="B432" s="43" t="s">
        <v>1464</v>
      </c>
      <c r="C432" s="43">
        <v>7.3729511424696595E-4</v>
      </c>
      <c r="D432" s="44">
        <f t="shared" si="6"/>
        <v>16.814159292035399</v>
      </c>
      <c r="E432" s="43">
        <v>10</v>
      </c>
      <c r="F432" s="43">
        <v>19</v>
      </c>
      <c r="G432" s="43">
        <v>1130</v>
      </c>
    </row>
    <row r="433" spans="1:7" x14ac:dyDescent="0.2">
      <c r="A433" s="43">
        <v>349</v>
      </c>
      <c r="B433" s="43" t="s">
        <v>1465</v>
      </c>
      <c r="C433" s="43">
        <v>8.1003661347259096E-4</v>
      </c>
      <c r="D433" s="44">
        <f t="shared" si="6"/>
        <v>4.2652190771616905</v>
      </c>
      <c r="E433" s="43">
        <v>10</v>
      </c>
      <c r="F433" s="43">
        <v>11</v>
      </c>
      <c r="G433" s="43">
        <v>2579</v>
      </c>
    </row>
    <row r="434" spans="1:7" x14ac:dyDescent="0.2">
      <c r="A434" s="43">
        <v>350</v>
      </c>
      <c r="B434" s="43" t="s">
        <v>1466</v>
      </c>
      <c r="C434" s="43">
        <v>4.3772033916186201E-4</v>
      </c>
      <c r="D434" s="44">
        <f t="shared" si="6"/>
        <v>5.8498537536561583</v>
      </c>
      <c r="E434" s="43">
        <v>10</v>
      </c>
      <c r="F434" s="43">
        <v>18</v>
      </c>
      <c r="G434" s="43">
        <v>3077</v>
      </c>
    </row>
    <row r="435" spans="1:7" x14ac:dyDescent="0.2">
      <c r="A435" s="43">
        <v>351</v>
      </c>
      <c r="B435" s="43" t="s">
        <v>1467</v>
      </c>
      <c r="C435" s="43">
        <v>3.6746795007530398E-4</v>
      </c>
      <c r="D435" s="44">
        <f t="shared" si="6"/>
        <v>9.7847358121330714</v>
      </c>
      <c r="E435" s="43">
        <v>10</v>
      </c>
      <c r="F435" s="43">
        <v>10</v>
      </c>
      <c r="G435" s="43">
        <v>1022</v>
      </c>
    </row>
    <row r="436" spans="1:7" x14ac:dyDescent="0.2">
      <c r="A436" s="43">
        <v>352</v>
      </c>
      <c r="B436" s="43" t="s">
        <v>1468</v>
      </c>
      <c r="C436" s="43">
        <v>6.22670906411884E-4</v>
      </c>
      <c r="D436" s="44">
        <f t="shared" si="6"/>
        <v>11.295681063122924</v>
      </c>
      <c r="E436" s="43">
        <v>10</v>
      </c>
      <c r="F436" s="43">
        <v>17</v>
      </c>
      <c r="G436" s="43">
        <v>1505</v>
      </c>
    </row>
    <row r="437" spans="1:7" x14ac:dyDescent="0.2">
      <c r="A437" s="43">
        <v>353</v>
      </c>
      <c r="B437" s="43" t="s">
        <v>1469</v>
      </c>
      <c r="C437" s="43">
        <v>2.07868737443534E-4</v>
      </c>
      <c r="D437" s="44">
        <f t="shared" si="6"/>
        <v>3.3879164313946926</v>
      </c>
      <c r="E437" s="43">
        <v>10</v>
      </c>
      <c r="F437" s="43">
        <v>6</v>
      </c>
      <c r="G437" s="43">
        <v>1771</v>
      </c>
    </row>
    <row r="438" spans="1:7" x14ac:dyDescent="0.2">
      <c r="A438" s="43">
        <v>354</v>
      </c>
      <c r="B438" s="43" t="s">
        <v>1470</v>
      </c>
      <c r="C438" s="43">
        <v>1.0143123405741299E-3</v>
      </c>
      <c r="D438" s="44">
        <f t="shared" si="6"/>
        <v>13.966480446927374</v>
      </c>
      <c r="E438" s="43">
        <v>10</v>
      </c>
      <c r="F438" s="43">
        <v>15</v>
      </c>
      <c r="G438" s="43">
        <v>1074</v>
      </c>
    </row>
    <row r="439" spans="1:7" x14ac:dyDescent="0.2">
      <c r="A439" s="43">
        <v>355</v>
      </c>
      <c r="B439" s="43" t="s">
        <v>1471</v>
      </c>
      <c r="C439" s="43">
        <v>3.8805043671491399E-4</v>
      </c>
      <c r="D439" s="44">
        <f t="shared" si="6"/>
        <v>14.302741358760429</v>
      </c>
      <c r="E439" s="43">
        <v>10</v>
      </c>
      <c r="F439" s="43">
        <v>12</v>
      </c>
      <c r="G439" s="43">
        <v>839</v>
      </c>
    </row>
    <row r="440" spans="1:7" x14ac:dyDescent="0.2">
      <c r="A440" s="43">
        <v>356</v>
      </c>
      <c r="B440" s="43" t="s">
        <v>1472</v>
      </c>
      <c r="C440" s="43">
        <v>2.8742135389832303E-4</v>
      </c>
      <c r="D440" s="44">
        <f t="shared" si="6"/>
        <v>9.2250922509225095</v>
      </c>
      <c r="E440" s="43">
        <v>10</v>
      </c>
      <c r="F440" s="43">
        <v>10</v>
      </c>
      <c r="G440" s="43">
        <v>1084</v>
      </c>
    </row>
    <row r="441" spans="1:7" x14ac:dyDescent="0.2">
      <c r="A441" s="43">
        <v>357</v>
      </c>
      <c r="B441" s="43" t="s">
        <v>1473</v>
      </c>
      <c r="C441" s="43">
        <v>2.5172775395227798E-4</v>
      </c>
      <c r="D441" s="44">
        <f t="shared" si="6"/>
        <v>15.965166908563134</v>
      </c>
      <c r="E441" s="43">
        <v>10</v>
      </c>
      <c r="F441" s="43">
        <v>11</v>
      </c>
      <c r="G441" s="43">
        <v>689</v>
      </c>
    </row>
    <row r="442" spans="1:7" x14ac:dyDescent="0.2">
      <c r="A442" s="43">
        <v>358</v>
      </c>
      <c r="B442" s="43" t="s">
        <v>1474</v>
      </c>
      <c r="C442" s="43">
        <v>2.9079070368444098E-4</v>
      </c>
      <c r="D442" s="44">
        <f t="shared" si="6"/>
        <v>4.5662100456620998</v>
      </c>
      <c r="E442" s="43">
        <v>10</v>
      </c>
      <c r="F442" s="43">
        <v>8</v>
      </c>
      <c r="G442" s="43">
        <v>1752</v>
      </c>
    </row>
    <row r="443" spans="1:7" x14ac:dyDescent="0.2">
      <c r="A443" s="43">
        <v>359</v>
      </c>
      <c r="B443" s="43" t="s">
        <v>1475</v>
      </c>
      <c r="C443" s="43">
        <v>4.5415377616206902E-4</v>
      </c>
      <c r="D443" s="44">
        <f t="shared" si="6"/>
        <v>5.5617352614015578</v>
      </c>
      <c r="E443" s="43">
        <v>10</v>
      </c>
      <c r="F443" s="43">
        <v>5</v>
      </c>
      <c r="G443" s="43">
        <v>899</v>
      </c>
    </row>
    <row r="444" spans="1:7" x14ac:dyDescent="0.2">
      <c r="A444" s="43">
        <v>360</v>
      </c>
      <c r="B444" s="43" t="s">
        <v>1476</v>
      </c>
      <c r="C444" s="43">
        <v>6.9526794487280799E-4</v>
      </c>
      <c r="D444" s="44">
        <f t="shared" si="6"/>
        <v>12.83147989734816</v>
      </c>
      <c r="E444" s="43">
        <v>10</v>
      </c>
      <c r="F444" s="43">
        <v>30</v>
      </c>
      <c r="G444" s="43">
        <v>2338</v>
      </c>
    </row>
    <row r="445" spans="1:7" x14ac:dyDescent="0.2">
      <c r="A445" s="43">
        <v>361</v>
      </c>
      <c r="B445" s="43" t="s">
        <v>1477</v>
      </c>
      <c r="C445" s="43">
        <v>1.1203131553512301E-3</v>
      </c>
      <c r="D445" s="44">
        <f t="shared" si="6"/>
        <v>15.048908954100828</v>
      </c>
      <c r="E445" s="43">
        <v>10</v>
      </c>
      <c r="F445" s="43">
        <v>20</v>
      </c>
      <c r="G445" s="43">
        <v>1329</v>
      </c>
    </row>
    <row r="446" spans="1:7" x14ac:dyDescent="0.2">
      <c r="A446" s="43">
        <v>362</v>
      </c>
      <c r="B446" s="43" t="s">
        <v>1478</v>
      </c>
      <c r="C446" s="43">
        <v>6.9536644086740595E-4</v>
      </c>
      <c r="D446" s="44">
        <f t="shared" si="6"/>
        <v>7.1428571428571423</v>
      </c>
      <c r="E446" s="43">
        <v>10</v>
      </c>
      <c r="F446" s="43">
        <v>11</v>
      </c>
      <c r="G446" s="43">
        <v>1540</v>
      </c>
    </row>
    <row r="447" spans="1:7" x14ac:dyDescent="0.2">
      <c r="A447" s="43">
        <v>363</v>
      </c>
      <c r="B447" s="43" t="s">
        <v>1479</v>
      </c>
      <c r="C447" s="43">
        <v>5.1179028674956195E-4</v>
      </c>
      <c r="D447" s="44">
        <f t="shared" si="6"/>
        <v>21.945866861741038</v>
      </c>
      <c r="E447" s="43">
        <v>10</v>
      </c>
      <c r="F447" s="43">
        <v>30</v>
      </c>
      <c r="G447" s="43">
        <v>1367</v>
      </c>
    </row>
    <row r="448" spans="1:7" x14ac:dyDescent="0.2">
      <c r="A448" s="43">
        <v>364</v>
      </c>
      <c r="B448" s="43" t="s">
        <v>1480</v>
      </c>
      <c r="C448" s="43">
        <v>7.9274534909201699E-4</v>
      </c>
      <c r="D448" s="44">
        <f t="shared" si="6"/>
        <v>15.267175572519083</v>
      </c>
      <c r="E448" s="43">
        <v>10</v>
      </c>
      <c r="F448" s="43">
        <v>18</v>
      </c>
      <c r="G448" s="43">
        <v>1179</v>
      </c>
    </row>
    <row r="449" spans="1:7" x14ac:dyDescent="0.2">
      <c r="A449" s="43">
        <v>365</v>
      </c>
      <c r="B449" s="43" t="s">
        <v>1481</v>
      </c>
      <c r="C449" s="43">
        <v>6.0624107114444503E-4</v>
      </c>
      <c r="D449" s="44">
        <f t="shared" si="6"/>
        <v>15.572858731924359</v>
      </c>
      <c r="E449" s="43">
        <v>10</v>
      </c>
      <c r="F449" s="43">
        <v>14</v>
      </c>
      <c r="G449" s="43">
        <v>899</v>
      </c>
    </row>
    <row r="450" spans="1:7" x14ac:dyDescent="0.2">
      <c r="A450" s="43">
        <v>366</v>
      </c>
      <c r="B450" s="43" t="s">
        <v>1482</v>
      </c>
      <c r="C450" s="43">
        <v>3.2011924242866298E-4</v>
      </c>
      <c r="D450" s="44">
        <f t="shared" si="6"/>
        <v>11.173184357541899</v>
      </c>
      <c r="E450" s="43">
        <v>10</v>
      </c>
      <c r="F450" s="43">
        <v>10</v>
      </c>
      <c r="G450" s="43">
        <v>895</v>
      </c>
    </row>
    <row r="451" spans="1:7" x14ac:dyDescent="0.2">
      <c r="A451" s="43">
        <v>367</v>
      </c>
      <c r="B451" s="43" t="s">
        <v>1483</v>
      </c>
      <c r="C451" s="43">
        <v>7.6314599310322705E-4</v>
      </c>
      <c r="D451" s="44">
        <f t="shared" ref="D451:D514" si="7">F451/G451*1000</f>
        <v>9.2050209205020916</v>
      </c>
      <c r="E451" s="43">
        <v>10</v>
      </c>
      <c r="F451" s="43">
        <v>11</v>
      </c>
      <c r="G451" s="43">
        <v>1195</v>
      </c>
    </row>
    <row r="452" spans="1:7" x14ac:dyDescent="0.2">
      <c r="A452" s="43">
        <v>368</v>
      </c>
      <c r="B452" s="43" t="s">
        <v>1484</v>
      </c>
      <c r="C452" s="52">
        <v>7.6679380941572004E-5</v>
      </c>
      <c r="D452" s="44">
        <f t="shared" si="7"/>
        <v>6.7720090293453721</v>
      </c>
      <c r="E452" s="43">
        <v>10</v>
      </c>
      <c r="F452" s="43">
        <v>12</v>
      </c>
      <c r="G452" s="43">
        <v>1772</v>
      </c>
    </row>
    <row r="453" spans="1:7" x14ac:dyDescent="0.2">
      <c r="A453" s="43">
        <v>369</v>
      </c>
      <c r="B453" s="43" t="s">
        <v>1485</v>
      </c>
      <c r="C453" s="43">
        <v>3.6272653170035498E-4</v>
      </c>
      <c r="D453" s="44">
        <f t="shared" si="7"/>
        <v>20.297699594046009</v>
      </c>
      <c r="E453" s="43">
        <v>10</v>
      </c>
      <c r="F453" s="43">
        <v>30</v>
      </c>
      <c r="G453" s="43">
        <v>1478</v>
      </c>
    </row>
    <row r="454" spans="1:7" x14ac:dyDescent="0.2">
      <c r="A454" s="43">
        <v>370</v>
      </c>
      <c r="B454" s="43" t="s">
        <v>1486</v>
      </c>
      <c r="C454" s="43">
        <v>3.3673317814725203E-4</v>
      </c>
      <c r="D454" s="44">
        <f t="shared" si="7"/>
        <v>2.8441410693970419</v>
      </c>
      <c r="E454" s="43">
        <v>10</v>
      </c>
      <c r="F454" s="43">
        <v>5</v>
      </c>
      <c r="G454" s="43">
        <v>1758</v>
      </c>
    </row>
    <row r="455" spans="1:7" x14ac:dyDescent="0.2">
      <c r="A455" s="43">
        <v>371</v>
      </c>
      <c r="B455" s="43" t="s">
        <v>1487</v>
      </c>
      <c r="C455" s="43">
        <v>5.2626036728541201E-4</v>
      </c>
      <c r="D455" s="44">
        <f t="shared" si="7"/>
        <v>6.2735257214554583</v>
      </c>
      <c r="E455" s="43">
        <v>10</v>
      </c>
      <c r="F455" s="43">
        <v>10</v>
      </c>
      <c r="G455" s="43">
        <v>1594</v>
      </c>
    </row>
    <row r="456" spans="1:7" x14ac:dyDescent="0.2">
      <c r="A456" s="43">
        <v>372</v>
      </c>
      <c r="B456" s="43" t="s">
        <v>1488</v>
      </c>
      <c r="C456" s="43">
        <v>3.2349777790744003E-4</v>
      </c>
      <c r="D456" s="44">
        <f t="shared" si="7"/>
        <v>12.67605633802817</v>
      </c>
      <c r="E456" s="43">
        <v>10</v>
      </c>
      <c r="F456" s="43">
        <v>18</v>
      </c>
      <c r="G456" s="43">
        <v>1420</v>
      </c>
    </row>
    <row r="457" spans="1:7" x14ac:dyDescent="0.2">
      <c r="A457" s="43">
        <v>373</v>
      </c>
      <c r="B457" s="43" t="s">
        <v>1489</v>
      </c>
      <c r="C457" s="43">
        <v>2.1747757119300599E-3</v>
      </c>
      <c r="D457" s="44">
        <f t="shared" si="7"/>
        <v>4.1322314049586781</v>
      </c>
      <c r="E457" s="43">
        <v>10</v>
      </c>
      <c r="F457" s="43">
        <v>6</v>
      </c>
      <c r="G457" s="43">
        <v>1452</v>
      </c>
    </row>
    <row r="458" spans="1:7" x14ac:dyDescent="0.2">
      <c r="A458" s="43">
        <v>374</v>
      </c>
      <c r="B458" s="43" t="s">
        <v>1490</v>
      </c>
      <c r="C458" s="43">
        <v>5.7293480504126302E-4</v>
      </c>
      <c r="D458" s="44">
        <f t="shared" si="7"/>
        <v>12.168141592920353</v>
      </c>
      <c r="E458" s="43">
        <v>10</v>
      </c>
      <c r="F458" s="43">
        <v>22</v>
      </c>
      <c r="G458" s="43">
        <v>1808</v>
      </c>
    </row>
    <row r="459" spans="1:7" x14ac:dyDescent="0.2">
      <c r="A459" s="43">
        <v>375</v>
      </c>
      <c r="B459" s="43" t="s">
        <v>1491</v>
      </c>
      <c r="C459" s="43">
        <v>5.3510498498176499E-4</v>
      </c>
      <c r="D459" s="44">
        <f t="shared" si="7"/>
        <v>15.267175572519083</v>
      </c>
      <c r="E459" s="43">
        <v>10</v>
      </c>
      <c r="F459" s="43">
        <v>16</v>
      </c>
      <c r="G459" s="43">
        <v>1048</v>
      </c>
    </row>
    <row r="460" spans="1:7" x14ac:dyDescent="0.2">
      <c r="A460" s="43">
        <v>376</v>
      </c>
      <c r="B460" s="43" t="s">
        <v>1492</v>
      </c>
      <c r="C460" s="43">
        <v>8.45672537046269E-4</v>
      </c>
      <c r="D460" s="44">
        <f t="shared" si="7"/>
        <v>14.962593516209475</v>
      </c>
      <c r="E460" s="43">
        <v>10</v>
      </c>
      <c r="F460" s="43">
        <v>18</v>
      </c>
      <c r="G460" s="43">
        <v>1203</v>
      </c>
    </row>
    <row r="461" spans="1:7" x14ac:dyDescent="0.2">
      <c r="A461" s="43">
        <v>377</v>
      </c>
      <c r="B461" s="43" t="s">
        <v>1493</v>
      </c>
      <c r="C461" s="43">
        <v>9.6426242440666597E-4</v>
      </c>
      <c r="D461" s="44">
        <f t="shared" si="7"/>
        <v>17.274472168905952</v>
      </c>
      <c r="E461" s="43">
        <v>10</v>
      </c>
      <c r="F461" s="43">
        <v>18</v>
      </c>
      <c r="G461" s="43">
        <v>1042</v>
      </c>
    </row>
    <row r="462" spans="1:7" x14ac:dyDescent="0.2">
      <c r="A462" s="43">
        <v>378</v>
      </c>
      <c r="B462" s="43" t="s">
        <v>1494</v>
      </c>
      <c r="C462" s="43">
        <v>7.9369420006073096E-4</v>
      </c>
      <c r="D462" s="44">
        <f t="shared" si="7"/>
        <v>10.68702290076336</v>
      </c>
      <c r="E462" s="43">
        <v>10</v>
      </c>
      <c r="F462" s="43">
        <v>21</v>
      </c>
      <c r="G462" s="43">
        <v>1965</v>
      </c>
    </row>
    <row r="463" spans="1:7" x14ac:dyDescent="0.2">
      <c r="A463" s="43">
        <v>379</v>
      </c>
      <c r="B463" s="43" t="s">
        <v>1495</v>
      </c>
      <c r="C463" s="43">
        <v>2.5659231913388402E-4</v>
      </c>
      <c r="D463" s="44">
        <f t="shared" si="7"/>
        <v>3.9154267815191859</v>
      </c>
      <c r="E463" s="43">
        <v>10</v>
      </c>
      <c r="F463" s="43">
        <v>5</v>
      </c>
      <c r="G463" s="43">
        <v>1277</v>
      </c>
    </row>
    <row r="464" spans="1:7" x14ac:dyDescent="0.2">
      <c r="A464" s="43">
        <v>380</v>
      </c>
      <c r="B464" s="43" t="s">
        <v>1496</v>
      </c>
      <c r="C464" s="43">
        <v>7.1423382201146095E-4</v>
      </c>
      <c r="D464" s="44">
        <f t="shared" si="7"/>
        <v>17.227235438884332</v>
      </c>
      <c r="E464" s="43">
        <v>10</v>
      </c>
      <c r="F464" s="43">
        <v>21</v>
      </c>
      <c r="G464" s="43">
        <v>1219</v>
      </c>
    </row>
    <row r="465" spans="1:7" x14ac:dyDescent="0.2">
      <c r="A465" s="43">
        <v>381</v>
      </c>
      <c r="B465" s="43" t="s">
        <v>1497</v>
      </c>
      <c r="C465" s="43">
        <v>1.0959690023180401E-3</v>
      </c>
      <c r="D465" s="44">
        <f t="shared" si="7"/>
        <v>21.802325581395351</v>
      </c>
      <c r="E465" s="43">
        <v>10</v>
      </c>
      <c r="F465" s="43">
        <v>15</v>
      </c>
      <c r="G465" s="43">
        <v>688</v>
      </c>
    </row>
    <row r="466" spans="1:7" x14ac:dyDescent="0.2">
      <c r="A466" s="43">
        <v>382</v>
      </c>
      <c r="B466" s="43" t="s">
        <v>1498</v>
      </c>
      <c r="C466" s="43">
        <v>5.2724306110930798E-4</v>
      </c>
      <c r="D466" s="44">
        <f t="shared" si="7"/>
        <v>8.7873462214411262</v>
      </c>
      <c r="E466" s="43">
        <v>10</v>
      </c>
      <c r="F466" s="43">
        <v>10</v>
      </c>
      <c r="G466" s="43">
        <v>1138</v>
      </c>
    </row>
    <row r="467" spans="1:7" x14ac:dyDescent="0.2">
      <c r="A467" s="43">
        <v>383</v>
      </c>
      <c r="B467" s="43" t="s">
        <v>1499</v>
      </c>
      <c r="C467" s="43">
        <v>8.1705590455759399E-4</v>
      </c>
      <c r="D467" s="44">
        <f t="shared" si="7"/>
        <v>9.316770186335404</v>
      </c>
      <c r="E467" s="43">
        <v>10</v>
      </c>
      <c r="F467" s="43">
        <v>12</v>
      </c>
      <c r="G467" s="43">
        <v>1288</v>
      </c>
    </row>
    <row r="468" spans="1:7" x14ac:dyDescent="0.2">
      <c r="A468" s="43">
        <v>384</v>
      </c>
      <c r="B468" s="43" t="s">
        <v>1500</v>
      </c>
      <c r="C468" s="43">
        <v>6.7498216402729595E-4</v>
      </c>
      <c r="D468" s="44">
        <f t="shared" si="7"/>
        <v>7.5286415711947621</v>
      </c>
      <c r="E468" s="43">
        <v>10</v>
      </c>
      <c r="F468" s="43">
        <v>23</v>
      </c>
      <c r="G468" s="43">
        <v>3055</v>
      </c>
    </row>
    <row r="469" spans="1:7" x14ac:dyDescent="0.2">
      <c r="A469" s="43">
        <v>385</v>
      </c>
      <c r="B469" s="43" t="s">
        <v>1501</v>
      </c>
      <c r="C469" s="43">
        <v>0</v>
      </c>
      <c r="D469" s="44">
        <f t="shared" si="7"/>
        <v>12.100259291270527</v>
      </c>
      <c r="E469" s="43">
        <v>10</v>
      </c>
      <c r="F469" s="43">
        <v>14</v>
      </c>
      <c r="G469" s="43">
        <v>1157</v>
      </c>
    </row>
    <row r="470" spans="1:7" x14ac:dyDescent="0.2">
      <c r="A470" s="43">
        <v>386</v>
      </c>
      <c r="B470" s="43" t="s">
        <v>1502</v>
      </c>
      <c r="C470" s="43">
        <v>3.9226141594817101E-4</v>
      </c>
      <c r="D470" s="44">
        <f t="shared" si="7"/>
        <v>22.369511184755591</v>
      </c>
      <c r="E470" s="43">
        <v>10</v>
      </c>
      <c r="F470" s="43">
        <v>27</v>
      </c>
      <c r="G470" s="43">
        <v>1207</v>
      </c>
    </row>
    <row r="471" spans="1:7" x14ac:dyDescent="0.2">
      <c r="A471" s="43">
        <v>387</v>
      </c>
      <c r="B471" s="43" t="s">
        <v>1503</v>
      </c>
      <c r="C471" s="43">
        <v>3.8088727161540898E-4</v>
      </c>
      <c r="D471" s="44">
        <f t="shared" si="7"/>
        <v>14.866204162537166</v>
      </c>
      <c r="E471" s="43">
        <v>10</v>
      </c>
      <c r="F471" s="43">
        <v>30</v>
      </c>
      <c r="G471" s="43">
        <v>2018</v>
      </c>
    </row>
    <row r="472" spans="1:7" x14ac:dyDescent="0.2">
      <c r="A472" s="43">
        <v>388</v>
      </c>
      <c r="B472" s="43" t="s">
        <v>1504</v>
      </c>
      <c r="C472" s="43">
        <v>4.0351109861480898E-4</v>
      </c>
      <c r="D472" s="44">
        <f t="shared" si="7"/>
        <v>18.030513176144243</v>
      </c>
      <c r="E472" s="43">
        <v>10</v>
      </c>
      <c r="F472" s="43">
        <v>13</v>
      </c>
      <c r="G472" s="43">
        <v>721</v>
      </c>
    </row>
    <row r="473" spans="1:7" x14ac:dyDescent="0.2">
      <c r="A473" s="43">
        <v>389</v>
      </c>
      <c r="B473" s="43" t="s">
        <v>1505</v>
      </c>
      <c r="C473" s="43" t="s">
        <v>1002</v>
      </c>
      <c r="D473" s="44">
        <f t="shared" si="7"/>
        <v>46.153846153846153</v>
      </c>
      <c r="E473" s="43">
        <v>10</v>
      </c>
      <c r="F473" s="43">
        <v>18</v>
      </c>
      <c r="G473" s="43">
        <v>390</v>
      </c>
    </row>
    <row r="474" spans="1:7" x14ac:dyDescent="0.2">
      <c r="A474" s="43">
        <v>288</v>
      </c>
      <c r="B474" s="43" t="s">
        <v>1506</v>
      </c>
      <c r="C474" s="43">
        <v>4.2604064129674101E-4</v>
      </c>
      <c r="D474" s="44">
        <f t="shared" si="7"/>
        <v>6.7302299495232747</v>
      </c>
      <c r="E474" s="43">
        <v>9</v>
      </c>
      <c r="F474" s="43">
        <v>12</v>
      </c>
      <c r="G474" s="43">
        <v>1783</v>
      </c>
    </row>
    <row r="475" spans="1:7" x14ac:dyDescent="0.2">
      <c r="A475" s="43">
        <v>289</v>
      </c>
      <c r="B475" s="43" t="s">
        <v>1507</v>
      </c>
      <c r="C475" s="43">
        <v>0</v>
      </c>
      <c r="D475" s="44">
        <f t="shared" si="7"/>
        <v>7.7386070507308684</v>
      </c>
      <c r="E475" s="43">
        <v>9</v>
      </c>
      <c r="F475" s="43">
        <v>9</v>
      </c>
      <c r="G475" s="43">
        <v>1163</v>
      </c>
    </row>
    <row r="476" spans="1:7" x14ac:dyDescent="0.2">
      <c r="A476" s="43">
        <v>290</v>
      </c>
      <c r="B476" s="43" t="s">
        <v>1508</v>
      </c>
      <c r="C476" s="43">
        <v>2.21075568171691E-4</v>
      </c>
      <c r="D476" s="44">
        <f t="shared" si="7"/>
        <v>5.6850483229107445</v>
      </c>
      <c r="E476" s="43">
        <v>9</v>
      </c>
      <c r="F476" s="43">
        <v>10</v>
      </c>
      <c r="G476" s="43">
        <v>1759</v>
      </c>
    </row>
    <row r="477" spans="1:7" x14ac:dyDescent="0.2">
      <c r="A477" s="43">
        <v>291</v>
      </c>
      <c r="B477" s="43" t="s">
        <v>1509</v>
      </c>
      <c r="C477" s="43">
        <v>4.6153083622015598E-4</v>
      </c>
      <c r="D477" s="44">
        <f t="shared" si="7"/>
        <v>2.9296875</v>
      </c>
      <c r="E477" s="43">
        <v>9</v>
      </c>
      <c r="F477" s="43">
        <v>6</v>
      </c>
      <c r="G477" s="43">
        <v>2048</v>
      </c>
    </row>
    <row r="478" spans="1:7" x14ac:dyDescent="0.2">
      <c r="A478" s="43">
        <v>292</v>
      </c>
      <c r="B478" s="43" t="s">
        <v>1510</v>
      </c>
      <c r="C478" s="43">
        <v>5.5066079295154201E-4</v>
      </c>
      <c r="D478" s="44">
        <f t="shared" si="7"/>
        <v>6.7114093959731544</v>
      </c>
      <c r="E478" s="43">
        <v>9</v>
      </c>
      <c r="F478" s="43">
        <v>7</v>
      </c>
      <c r="G478" s="43">
        <v>1043</v>
      </c>
    </row>
    <row r="479" spans="1:7" x14ac:dyDescent="0.2">
      <c r="A479" s="43">
        <v>293</v>
      </c>
      <c r="B479" s="43" t="s">
        <v>1511</v>
      </c>
      <c r="C479" s="52">
        <v>6.9693639726022994E-5</v>
      </c>
      <c r="D479" s="44">
        <f t="shared" si="7"/>
        <v>8.3463745435576424</v>
      </c>
      <c r="E479" s="43">
        <v>9</v>
      </c>
      <c r="F479" s="43">
        <v>16</v>
      </c>
      <c r="G479" s="43">
        <v>1917</v>
      </c>
    </row>
    <row r="480" spans="1:7" x14ac:dyDescent="0.2">
      <c r="A480" s="43">
        <v>294</v>
      </c>
      <c r="B480" s="43" t="s">
        <v>1512</v>
      </c>
      <c r="C480" s="43" t="s">
        <v>1002</v>
      </c>
      <c r="D480" s="44">
        <f t="shared" si="7"/>
        <v>8.5227272727272716</v>
      </c>
      <c r="E480" s="43">
        <v>9</v>
      </c>
      <c r="F480" s="43">
        <v>12</v>
      </c>
      <c r="G480" s="43">
        <v>1408</v>
      </c>
    </row>
    <row r="481" spans="1:7" x14ac:dyDescent="0.2">
      <c r="A481" s="43">
        <v>295</v>
      </c>
      <c r="B481" s="43" t="s">
        <v>1513</v>
      </c>
      <c r="C481" s="43">
        <v>2.1579255219171499E-3</v>
      </c>
      <c r="D481" s="44">
        <f t="shared" si="7"/>
        <v>7.9185520361990944</v>
      </c>
      <c r="E481" s="43">
        <v>9</v>
      </c>
      <c r="F481" s="43">
        <v>14</v>
      </c>
      <c r="G481" s="43">
        <v>1768</v>
      </c>
    </row>
    <row r="482" spans="1:7" x14ac:dyDescent="0.2">
      <c r="A482" s="43">
        <v>296</v>
      </c>
      <c r="B482" s="43" t="s">
        <v>1514</v>
      </c>
      <c r="C482" s="43" t="s">
        <v>1002</v>
      </c>
      <c r="D482" s="44">
        <f t="shared" si="7"/>
        <v>7.7745383867832842</v>
      </c>
      <c r="E482" s="43">
        <v>9</v>
      </c>
      <c r="F482" s="43">
        <v>8</v>
      </c>
      <c r="G482" s="43">
        <v>1029</v>
      </c>
    </row>
    <row r="483" spans="1:7" x14ac:dyDescent="0.2">
      <c r="A483" s="43">
        <v>297</v>
      </c>
      <c r="B483" s="43" t="s">
        <v>1515</v>
      </c>
      <c r="C483" s="43">
        <v>1.39007840490494E-3</v>
      </c>
      <c r="D483" s="44">
        <f t="shared" si="7"/>
        <v>7.7732053040695011</v>
      </c>
      <c r="E483" s="43">
        <v>9</v>
      </c>
      <c r="F483" s="43">
        <v>17</v>
      </c>
      <c r="G483" s="43">
        <v>2187</v>
      </c>
    </row>
    <row r="484" spans="1:7" x14ac:dyDescent="0.2">
      <c r="A484" s="43">
        <v>298</v>
      </c>
      <c r="B484" s="43" t="s">
        <v>1516</v>
      </c>
      <c r="C484" s="43">
        <v>6.7773636055574397E-4</v>
      </c>
      <c r="D484" s="44">
        <f t="shared" si="7"/>
        <v>5.5282555282555279</v>
      </c>
      <c r="E484" s="43">
        <v>9</v>
      </c>
      <c r="F484" s="43">
        <v>9</v>
      </c>
      <c r="G484" s="43">
        <v>1628</v>
      </c>
    </row>
    <row r="485" spans="1:7" x14ac:dyDescent="0.2">
      <c r="A485" s="43">
        <v>299</v>
      </c>
      <c r="B485" s="43" t="s">
        <v>1517</v>
      </c>
      <c r="C485" s="43">
        <v>7.9112039932335702E-4</v>
      </c>
      <c r="D485" s="44">
        <f t="shared" si="7"/>
        <v>6.9755854509217743</v>
      </c>
      <c r="E485" s="43">
        <v>9</v>
      </c>
      <c r="F485" s="43">
        <v>14</v>
      </c>
      <c r="G485" s="43">
        <v>2007</v>
      </c>
    </row>
    <row r="486" spans="1:7" x14ac:dyDescent="0.2">
      <c r="A486" s="43">
        <v>300</v>
      </c>
      <c r="B486" s="43" t="s">
        <v>1518</v>
      </c>
      <c r="C486" s="43">
        <v>8.2592941370776898E-4</v>
      </c>
      <c r="D486" s="44">
        <f t="shared" si="7"/>
        <v>8.2559339525283786</v>
      </c>
      <c r="E486" s="43">
        <v>9</v>
      </c>
      <c r="F486" s="43">
        <v>8</v>
      </c>
      <c r="G486" s="43">
        <v>969</v>
      </c>
    </row>
    <row r="487" spans="1:7" x14ac:dyDescent="0.2">
      <c r="A487" s="43">
        <v>301</v>
      </c>
      <c r="B487" s="43" t="s">
        <v>1519</v>
      </c>
      <c r="C487" s="43">
        <v>3.8717920072977902E-4</v>
      </c>
      <c r="D487" s="44">
        <f t="shared" si="7"/>
        <v>7.5497597803706249</v>
      </c>
      <c r="E487" s="43">
        <v>9</v>
      </c>
      <c r="F487" s="43">
        <v>11</v>
      </c>
      <c r="G487" s="43">
        <v>1457</v>
      </c>
    </row>
    <row r="488" spans="1:7" x14ac:dyDescent="0.2">
      <c r="A488" s="43">
        <v>302</v>
      </c>
      <c r="B488" s="43" t="s">
        <v>1520</v>
      </c>
      <c r="C488" s="43">
        <v>1.6413372117436301E-3</v>
      </c>
      <c r="D488" s="44">
        <f t="shared" si="7"/>
        <v>11.421319796954315</v>
      </c>
      <c r="E488" s="43">
        <v>9</v>
      </c>
      <c r="F488" s="43">
        <v>9</v>
      </c>
      <c r="G488" s="43">
        <v>788</v>
      </c>
    </row>
    <row r="489" spans="1:7" x14ac:dyDescent="0.2">
      <c r="A489" s="43">
        <v>303</v>
      </c>
      <c r="B489" s="43" t="s">
        <v>1521</v>
      </c>
      <c r="C489" s="43">
        <v>2.5608360643515399E-4</v>
      </c>
      <c r="D489" s="44">
        <f t="shared" si="7"/>
        <v>5.6603773584905657</v>
      </c>
      <c r="E489" s="43">
        <v>9</v>
      </c>
      <c r="F489" s="43">
        <v>9</v>
      </c>
      <c r="G489" s="43">
        <v>1590</v>
      </c>
    </row>
    <row r="490" spans="1:7" x14ac:dyDescent="0.2">
      <c r="A490" s="43">
        <v>304</v>
      </c>
      <c r="B490" s="43" t="s">
        <v>1522</v>
      </c>
      <c r="C490" s="43">
        <v>3.9247643604184402E-4</v>
      </c>
      <c r="D490" s="44">
        <f t="shared" si="7"/>
        <v>9.6153846153846168</v>
      </c>
      <c r="E490" s="43">
        <v>9</v>
      </c>
      <c r="F490" s="43">
        <v>18</v>
      </c>
      <c r="G490" s="43">
        <v>1872</v>
      </c>
    </row>
    <row r="491" spans="1:7" x14ac:dyDescent="0.2">
      <c r="A491" s="43">
        <v>305</v>
      </c>
      <c r="B491" s="43" t="s">
        <v>1523</v>
      </c>
      <c r="C491" s="43">
        <v>1.30883911590356E-4</v>
      </c>
      <c r="D491" s="44">
        <f t="shared" si="7"/>
        <v>4.6248715313463515</v>
      </c>
      <c r="E491" s="43">
        <v>9</v>
      </c>
      <c r="F491" s="43">
        <v>9</v>
      </c>
      <c r="G491" s="43">
        <v>1946</v>
      </c>
    </row>
    <row r="492" spans="1:7" x14ac:dyDescent="0.2">
      <c r="A492" s="43">
        <v>306</v>
      </c>
      <c r="B492" s="43" t="s">
        <v>1524</v>
      </c>
      <c r="C492" s="43">
        <v>7.9417576266366501E-4</v>
      </c>
      <c r="D492" s="44">
        <f t="shared" si="7"/>
        <v>9.6582466567607739</v>
      </c>
      <c r="E492" s="43">
        <v>9</v>
      </c>
      <c r="F492" s="43">
        <v>13</v>
      </c>
      <c r="G492" s="43">
        <v>1346</v>
      </c>
    </row>
    <row r="493" spans="1:7" x14ac:dyDescent="0.2">
      <c r="A493" s="43">
        <v>307</v>
      </c>
      <c r="B493" s="43" t="s">
        <v>1525</v>
      </c>
      <c r="C493" s="43">
        <v>2.8181352575261002E-4</v>
      </c>
      <c r="D493" s="44">
        <f t="shared" si="7"/>
        <v>15.873015873015872</v>
      </c>
      <c r="E493" s="43">
        <v>9</v>
      </c>
      <c r="F493" s="43">
        <v>22</v>
      </c>
      <c r="G493" s="43">
        <v>1386</v>
      </c>
    </row>
    <row r="494" spans="1:7" x14ac:dyDescent="0.2">
      <c r="A494" s="43">
        <v>308</v>
      </c>
      <c r="B494" s="43" t="s">
        <v>1526</v>
      </c>
      <c r="C494" s="52">
        <v>5.9869714240200098E-5</v>
      </c>
      <c r="D494" s="44">
        <f t="shared" si="7"/>
        <v>5.0983248361252729</v>
      </c>
      <c r="E494" s="43">
        <v>9</v>
      </c>
      <c r="F494" s="43">
        <v>7</v>
      </c>
      <c r="G494" s="43">
        <v>1373</v>
      </c>
    </row>
    <row r="495" spans="1:7" x14ac:dyDescent="0.2">
      <c r="A495" s="43">
        <v>309</v>
      </c>
      <c r="B495" s="43" t="s">
        <v>1527</v>
      </c>
      <c r="C495" s="43">
        <v>3.89960226001887E-3</v>
      </c>
      <c r="D495" s="44">
        <f t="shared" si="7"/>
        <v>8.097165991902834</v>
      </c>
      <c r="E495" s="43">
        <v>9</v>
      </c>
      <c r="F495" s="43">
        <v>8</v>
      </c>
      <c r="G495" s="43">
        <v>988</v>
      </c>
    </row>
    <row r="496" spans="1:7" x14ac:dyDescent="0.2">
      <c r="A496" s="43">
        <v>310</v>
      </c>
      <c r="B496" s="43" t="s">
        <v>1528</v>
      </c>
      <c r="C496" s="43">
        <v>3.63470159776721E-4</v>
      </c>
      <c r="D496" s="44">
        <f t="shared" si="7"/>
        <v>10.666666666666666</v>
      </c>
      <c r="E496" s="43">
        <v>9</v>
      </c>
      <c r="F496" s="43">
        <v>16</v>
      </c>
      <c r="G496" s="43">
        <v>1500</v>
      </c>
    </row>
    <row r="497" spans="1:7" x14ac:dyDescent="0.2">
      <c r="A497" s="43">
        <v>311</v>
      </c>
      <c r="B497" s="43" t="s">
        <v>1529</v>
      </c>
      <c r="C497" s="43">
        <v>2.14417641448638E-4</v>
      </c>
      <c r="D497" s="44">
        <f t="shared" si="7"/>
        <v>9.3545369504209539</v>
      </c>
      <c r="E497" s="43">
        <v>9</v>
      </c>
      <c r="F497" s="43">
        <v>10</v>
      </c>
      <c r="G497" s="43">
        <v>1069</v>
      </c>
    </row>
    <row r="498" spans="1:7" x14ac:dyDescent="0.2">
      <c r="A498" s="43">
        <v>312</v>
      </c>
      <c r="B498" s="43" t="s">
        <v>1530</v>
      </c>
      <c r="C498" s="43">
        <v>2.38790712132511E-3</v>
      </c>
      <c r="D498" s="44">
        <f t="shared" si="7"/>
        <v>4.1203131437989287</v>
      </c>
      <c r="E498" s="43">
        <v>9</v>
      </c>
      <c r="F498" s="43">
        <v>10</v>
      </c>
      <c r="G498" s="43">
        <v>2427</v>
      </c>
    </row>
    <row r="499" spans="1:7" x14ac:dyDescent="0.2">
      <c r="A499" s="43">
        <v>313</v>
      </c>
      <c r="B499" s="43" t="s">
        <v>1531</v>
      </c>
      <c r="C499" s="43">
        <v>1.1165927232094099E-3</v>
      </c>
      <c r="D499" s="44">
        <f t="shared" si="7"/>
        <v>7.3627844712182053</v>
      </c>
      <c r="E499" s="43">
        <v>9</v>
      </c>
      <c r="F499" s="43">
        <v>11</v>
      </c>
      <c r="G499" s="43">
        <v>1494</v>
      </c>
    </row>
    <row r="500" spans="1:7" x14ac:dyDescent="0.2">
      <c r="A500" s="43">
        <v>314</v>
      </c>
      <c r="B500" s="43" t="s">
        <v>1532</v>
      </c>
      <c r="C500" s="43">
        <v>8.0003264020170003E-4</v>
      </c>
      <c r="D500" s="44">
        <f t="shared" si="7"/>
        <v>6.9364161849710984</v>
      </c>
      <c r="E500" s="43">
        <v>9</v>
      </c>
      <c r="F500" s="43">
        <v>12</v>
      </c>
      <c r="G500" s="43">
        <v>1730</v>
      </c>
    </row>
    <row r="501" spans="1:7" x14ac:dyDescent="0.2">
      <c r="A501" s="43">
        <v>315</v>
      </c>
      <c r="B501" s="43" t="s">
        <v>1533</v>
      </c>
      <c r="C501" s="43">
        <v>1.3420077603057399E-3</v>
      </c>
      <c r="D501" s="44">
        <f t="shared" si="7"/>
        <v>6.1633281972265026</v>
      </c>
      <c r="E501" s="43">
        <v>9</v>
      </c>
      <c r="F501" s="43">
        <v>8</v>
      </c>
      <c r="G501" s="43">
        <v>1298</v>
      </c>
    </row>
    <row r="502" spans="1:7" x14ac:dyDescent="0.2">
      <c r="A502" s="43">
        <v>316</v>
      </c>
      <c r="B502" s="43" t="s">
        <v>1534</v>
      </c>
      <c r="C502" s="43">
        <v>1.62416902853356E-3</v>
      </c>
      <c r="D502" s="44">
        <f t="shared" si="7"/>
        <v>34.552845528455286</v>
      </c>
      <c r="E502" s="43">
        <v>9</v>
      </c>
      <c r="F502" s="43">
        <v>17</v>
      </c>
      <c r="G502" s="43">
        <v>492</v>
      </c>
    </row>
    <row r="503" spans="1:7" x14ac:dyDescent="0.2">
      <c r="A503" s="43">
        <v>317</v>
      </c>
      <c r="B503" s="43" t="s">
        <v>1535</v>
      </c>
      <c r="C503" s="43">
        <v>7.2210907690980998E-4</v>
      </c>
      <c r="D503" s="44">
        <f t="shared" si="7"/>
        <v>7.3260073260073257</v>
      </c>
      <c r="E503" s="43">
        <v>9</v>
      </c>
      <c r="F503" s="43">
        <v>20</v>
      </c>
      <c r="G503" s="43">
        <v>2730</v>
      </c>
    </row>
    <row r="504" spans="1:7" x14ac:dyDescent="0.2">
      <c r="A504" s="43">
        <v>318</v>
      </c>
      <c r="B504" s="43" t="s">
        <v>1536</v>
      </c>
      <c r="C504" s="43">
        <v>3.1472069199230601E-4</v>
      </c>
      <c r="D504" s="44">
        <f t="shared" si="7"/>
        <v>5.094614264919942</v>
      </c>
      <c r="E504" s="43">
        <v>9</v>
      </c>
      <c r="F504" s="43">
        <v>7</v>
      </c>
      <c r="G504" s="43">
        <v>1374</v>
      </c>
    </row>
    <row r="505" spans="1:7" x14ac:dyDescent="0.2">
      <c r="A505" s="43">
        <v>319</v>
      </c>
      <c r="B505" s="43" t="s">
        <v>1537</v>
      </c>
      <c r="C505" s="43">
        <v>2.7785872651554198E-4</v>
      </c>
      <c r="D505" s="44">
        <f t="shared" si="7"/>
        <v>10.514018691588785</v>
      </c>
      <c r="E505" s="43">
        <v>9</v>
      </c>
      <c r="F505" s="43">
        <v>27</v>
      </c>
      <c r="G505" s="43">
        <v>2568</v>
      </c>
    </row>
    <row r="506" spans="1:7" x14ac:dyDescent="0.2">
      <c r="A506" s="43">
        <v>320</v>
      </c>
      <c r="B506" s="43" t="s">
        <v>1538</v>
      </c>
      <c r="C506" s="43">
        <v>4.8656898211628797E-4</v>
      </c>
      <c r="D506" s="44">
        <f t="shared" si="7"/>
        <v>5.9726962457337889</v>
      </c>
      <c r="E506" s="43">
        <v>9</v>
      </c>
      <c r="F506" s="43">
        <v>14</v>
      </c>
      <c r="G506" s="43">
        <v>2344</v>
      </c>
    </row>
    <row r="507" spans="1:7" x14ac:dyDescent="0.2">
      <c r="A507" s="43">
        <v>321</v>
      </c>
      <c r="B507" s="43" t="s">
        <v>1539</v>
      </c>
      <c r="C507" s="43">
        <v>4.4374906956401298E-4</v>
      </c>
      <c r="D507" s="44">
        <f t="shared" si="7"/>
        <v>7.6287349014621739</v>
      </c>
      <c r="E507" s="43">
        <v>9</v>
      </c>
      <c r="F507" s="43">
        <v>12</v>
      </c>
      <c r="G507" s="43">
        <v>1573</v>
      </c>
    </row>
    <row r="508" spans="1:7" x14ac:dyDescent="0.2">
      <c r="A508" s="43">
        <v>322</v>
      </c>
      <c r="B508" s="43" t="s">
        <v>1540</v>
      </c>
      <c r="C508" s="43">
        <v>3.8293947137038299E-4</v>
      </c>
      <c r="D508" s="44">
        <f t="shared" si="7"/>
        <v>7.6301615798922802</v>
      </c>
      <c r="E508" s="43">
        <v>9</v>
      </c>
      <c r="F508" s="43">
        <v>17</v>
      </c>
      <c r="G508" s="43">
        <v>2228</v>
      </c>
    </row>
    <row r="509" spans="1:7" x14ac:dyDescent="0.2">
      <c r="A509" s="43">
        <v>323</v>
      </c>
      <c r="B509" s="43" t="s">
        <v>1541</v>
      </c>
      <c r="C509" s="43">
        <v>8.83707015289813E-4</v>
      </c>
      <c r="D509" s="44">
        <f t="shared" si="7"/>
        <v>4.7811695476278047</v>
      </c>
      <c r="E509" s="43">
        <v>9</v>
      </c>
      <c r="F509" s="43">
        <v>13</v>
      </c>
      <c r="G509" s="43">
        <v>2719</v>
      </c>
    </row>
    <row r="510" spans="1:7" x14ac:dyDescent="0.2">
      <c r="A510" s="43">
        <v>324</v>
      </c>
      <c r="B510" s="43" t="s">
        <v>1542</v>
      </c>
      <c r="C510" s="43">
        <v>3.8603144966012202E-4</v>
      </c>
      <c r="D510" s="44">
        <f t="shared" si="7"/>
        <v>10.08403361344538</v>
      </c>
      <c r="E510" s="43">
        <v>9</v>
      </c>
      <c r="F510" s="43">
        <v>12</v>
      </c>
      <c r="G510" s="43">
        <v>1190</v>
      </c>
    </row>
    <row r="511" spans="1:7" x14ac:dyDescent="0.2">
      <c r="A511" s="43">
        <v>325</v>
      </c>
      <c r="B511" s="43" t="s">
        <v>1543</v>
      </c>
      <c r="C511" s="43">
        <v>6.2331972760248304E-4</v>
      </c>
      <c r="D511" s="44">
        <f t="shared" si="7"/>
        <v>24.011299435028249</v>
      </c>
      <c r="E511" s="43">
        <v>9</v>
      </c>
      <c r="F511" s="43">
        <v>17</v>
      </c>
      <c r="G511" s="43">
        <v>708</v>
      </c>
    </row>
    <row r="512" spans="1:7" x14ac:dyDescent="0.2">
      <c r="A512" s="43">
        <v>326</v>
      </c>
      <c r="B512" s="43" t="s">
        <v>1544</v>
      </c>
      <c r="C512" s="52">
        <v>2.7362026978958601E-5</v>
      </c>
      <c r="D512" s="44">
        <f t="shared" si="7"/>
        <v>12.170385395537526</v>
      </c>
      <c r="E512" s="43">
        <v>9</v>
      </c>
      <c r="F512" s="43">
        <v>18</v>
      </c>
      <c r="G512" s="43">
        <v>1479</v>
      </c>
    </row>
    <row r="513" spans="1:7" x14ac:dyDescent="0.2">
      <c r="A513" s="43">
        <v>327</v>
      </c>
      <c r="B513" s="43" t="s">
        <v>1545</v>
      </c>
      <c r="C513" s="43">
        <v>1.50970911455868E-3</v>
      </c>
      <c r="D513" s="44">
        <f t="shared" si="7"/>
        <v>17.068273092369477</v>
      </c>
      <c r="E513" s="43">
        <v>9</v>
      </c>
      <c r="F513" s="43">
        <v>17</v>
      </c>
      <c r="G513" s="43">
        <v>996</v>
      </c>
    </row>
    <row r="514" spans="1:7" x14ac:dyDescent="0.2">
      <c r="A514" s="43">
        <v>328</v>
      </c>
      <c r="B514" s="43" t="s">
        <v>1546</v>
      </c>
      <c r="C514" s="43">
        <v>2.0046583777365398E-3</v>
      </c>
      <c r="D514" s="44">
        <f t="shared" si="7"/>
        <v>20.380434782608695</v>
      </c>
      <c r="E514" s="43">
        <v>9</v>
      </c>
      <c r="F514" s="43">
        <v>15</v>
      </c>
      <c r="G514" s="43">
        <v>736</v>
      </c>
    </row>
    <row r="515" spans="1:7" x14ac:dyDescent="0.2">
      <c r="A515" s="43">
        <v>329</v>
      </c>
      <c r="B515" s="43" t="s">
        <v>1547</v>
      </c>
      <c r="C515" s="43">
        <v>5.7719180995200198E-3</v>
      </c>
      <c r="D515" s="44">
        <f t="shared" ref="D515:D578" si="8">F515/G515*1000</f>
        <v>23.255813953488371</v>
      </c>
      <c r="E515" s="43">
        <v>9</v>
      </c>
      <c r="F515" s="43">
        <v>28</v>
      </c>
      <c r="G515" s="43">
        <v>1204</v>
      </c>
    </row>
    <row r="516" spans="1:7" x14ac:dyDescent="0.2">
      <c r="A516" s="43">
        <v>330</v>
      </c>
      <c r="B516" s="43" t="s">
        <v>1548</v>
      </c>
      <c r="C516" s="43">
        <v>8.8893938905378197E-4</v>
      </c>
      <c r="D516" s="44">
        <f t="shared" si="8"/>
        <v>15.037593984962406</v>
      </c>
      <c r="E516" s="43">
        <v>9</v>
      </c>
      <c r="F516" s="43">
        <v>12</v>
      </c>
      <c r="G516" s="43">
        <v>798</v>
      </c>
    </row>
    <row r="517" spans="1:7" x14ac:dyDescent="0.2">
      <c r="A517" s="43">
        <v>331</v>
      </c>
      <c r="B517" s="43" t="s">
        <v>1549</v>
      </c>
      <c r="C517" s="43">
        <v>2.7288545033931802E-3</v>
      </c>
      <c r="D517" s="44">
        <f t="shared" si="8"/>
        <v>5.6347364932051711</v>
      </c>
      <c r="E517" s="43">
        <v>9</v>
      </c>
      <c r="F517" s="43">
        <v>17</v>
      </c>
      <c r="G517" s="43">
        <v>3017</v>
      </c>
    </row>
    <row r="518" spans="1:7" x14ac:dyDescent="0.2">
      <c r="A518" s="43">
        <v>332</v>
      </c>
      <c r="B518" s="43" t="s">
        <v>1550</v>
      </c>
      <c r="C518" s="43">
        <v>8.7361576381339903E-4</v>
      </c>
      <c r="D518" s="44">
        <f t="shared" si="8"/>
        <v>16.701461377870562</v>
      </c>
      <c r="E518" s="43">
        <v>9</v>
      </c>
      <c r="F518" s="43">
        <v>8</v>
      </c>
      <c r="G518" s="43">
        <v>479</v>
      </c>
    </row>
    <row r="519" spans="1:7" x14ac:dyDescent="0.2">
      <c r="A519" s="43">
        <v>333</v>
      </c>
      <c r="B519" s="43" t="s">
        <v>1551</v>
      </c>
      <c r="C519" s="43">
        <v>3.4067831360841199E-4</v>
      </c>
      <c r="D519" s="44">
        <f t="shared" si="8"/>
        <v>9.9009900990099009</v>
      </c>
      <c r="E519" s="43">
        <v>9</v>
      </c>
      <c r="F519" s="43">
        <v>19</v>
      </c>
      <c r="G519" s="43">
        <v>1919</v>
      </c>
    </row>
    <row r="520" spans="1:7" x14ac:dyDescent="0.2">
      <c r="A520" s="43">
        <v>334</v>
      </c>
      <c r="B520" s="43" t="s">
        <v>1552</v>
      </c>
      <c r="C520" s="43">
        <v>4.12700506628366E-4</v>
      </c>
      <c r="D520" s="44">
        <f t="shared" si="8"/>
        <v>12.910798122065728</v>
      </c>
      <c r="E520" s="43">
        <v>9</v>
      </c>
      <c r="F520" s="43">
        <v>11</v>
      </c>
      <c r="G520" s="43">
        <v>852</v>
      </c>
    </row>
    <row r="521" spans="1:7" x14ac:dyDescent="0.2">
      <c r="A521" s="43">
        <v>335</v>
      </c>
      <c r="B521" s="43" t="s">
        <v>1553</v>
      </c>
      <c r="C521" s="43">
        <v>1.18094754041997E-3</v>
      </c>
      <c r="D521" s="44">
        <f t="shared" si="8"/>
        <v>13.365735115431349</v>
      </c>
      <c r="E521" s="43">
        <v>9</v>
      </c>
      <c r="F521" s="43">
        <v>11</v>
      </c>
      <c r="G521" s="43">
        <v>823</v>
      </c>
    </row>
    <row r="522" spans="1:7" x14ac:dyDescent="0.2">
      <c r="A522" s="43">
        <v>336</v>
      </c>
      <c r="B522" s="43" t="s">
        <v>1554</v>
      </c>
      <c r="C522" s="43">
        <v>0</v>
      </c>
      <c r="D522" s="44">
        <f t="shared" si="8"/>
        <v>14.976958525345621</v>
      </c>
      <c r="E522" s="43">
        <v>9</v>
      </c>
      <c r="F522" s="43">
        <v>13</v>
      </c>
      <c r="G522" s="43">
        <v>868</v>
      </c>
    </row>
    <row r="523" spans="1:7" x14ac:dyDescent="0.2">
      <c r="A523" s="43">
        <v>337</v>
      </c>
      <c r="B523" s="43" t="s">
        <v>1555</v>
      </c>
      <c r="C523" s="43">
        <v>2.3779936841173202E-3</v>
      </c>
      <c r="D523" s="44">
        <f t="shared" si="8"/>
        <v>13.157894736842104</v>
      </c>
      <c r="E523" s="43">
        <v>9</v>
      </c>
      <c r="F523" s="43">
        <v>16</v>
      </c>
      <c r="G523" s="43">
        <v>1216</v>
      </c>
    </row>
    <row r="524" spans="1:7" x14ac:dyDescent="0.2">
      <c r="A524" s="43">
        <v>338</v>
      </c>
      <c r="B524" s="43" t="s">
        <v>1556</v>
      </c>
      <c r="C524" s="43">
        <v>1.1053060091044699E-3</v>
      </c>
      <c r="D524" s="44">
        <f t="shared" si="8"/>
        <v>4.6320123520329393</v>
      </c>
      <c r="E524" s="43">
        <v>9</v>
      </c>
      <c r="F524" s="43">
        <v>9</v>
      </c>
      <c r="G524" s="43">
        <v>1943</v>
      </c>
    </row>
    <row r="525" spans="1:7" x14ac:dyDescent="0.2">
      <c r="A525" s="43">
        <v>339</v>
      </c>
      <c r="B525" s="43" t="s">
        <v>1557</v>
      </c>
      <c r="C525" s="43">
        <v>2.3470932361145899E-4</v>
      </c>
      <c r="D525" s="44">
        <f t="shared" si="8"/>
        <v>15.797032072762088</v>
      </c>
      <c r="E525" s="43">
        <v>9</v>
      </c>
      <c r="F525" s="43">
        <v>33</v>
      </c>
      <c r="G525" s="43">
        <v>2089</v>
      </c>
    </row>
    <row r="526" spans="1:7" x14ac:dyDescent="0.2">
      <c r="A526" s="43">
        <v>239</v>
      </c>
      <c r="B526" s="43" t="s">
        <v>1558</v>
      </c>
      <c r="C526" s="43">
        <v>3.57678985956356E-4</v>
      </c>
      <c r="D526" s="44">
        <f t="shared" si="8"/>
        <v>2.6455026455026456</v>
      </c>
      <c r="E526" s="43">
        <v>8</v>
      </c>
      <c r="F526" s="43">
        <v>3</v>
      </c>
      <c r="G526" s="43">
        <v>1134</v>
      </c>
    </row>
    <row r="527" spans="1:7" x14ac:dyDescent="0.2">
      <c r="A527" s="43">
        <v>240</v>
      </c>
      <c r="B527" s="43" t="s">
        <v>1559</v>
      </c>
      <c r="C527" s="43" t="s">
        <v>1002</v>
      </c>
      <c r="D527" s="44">
        <f t="shared" si="8"/>
        <v>4.8465266558966071</v>
      </c>
      <c r="E527" s="43">
        <v>8</v>
      </c>
      <c r="F527" s="43">
        <v>9</v>
      </c>
      <c r="G527" s="43">
        <v>1857</v>
      </c>
    </row>
    <row r="528" spans="1:7" x14ac:dyDescent="0.2">
      <c r="A528" s="43">
        <v>241</v>
      </c>
      <c r="B528" s="43" t="s">
        <v>1560</v>
      </c>
      <c r="C528" s="43">
        <v>2.9035946889026197E-4</v>
      </c>
      <c r="D528" s="44">
        <f t="shared" si="8"/>
        <v>3.303964757709251</v>
      </c>
      <c r="E528" s="43">
        <v>8</v>
      </c>
      <c r="F528" s="43">
        <v>6</v>
      </c>
      <c r="G528" s="43">
        <v>1816</v>
      </c>
    </row>
    <row r="529" spans="1:7" x14ac:dyDescent="0.2">
      <c r="A529" s="43">
        <v>242</v>
      </c>
      <c r="B529" s="43" t="s">
        <v>1561</v>
      </c>
      <c r="C529" s="43">
        <v>2.00240288346015E-4</v>
      </c>
      <c r="D529" s="44">
        <f t="shared" si="8"/>
        <v>9.2776673293571914</v>
      </c>
      <c r="E529" s="43">
        <v>8</v>
      </c>
      <c r="F529" s="43">
        <v>14</v>
      </c>
      <c r="G529" s="43">
        <v>1509</v>
      </c>
    </row>
    <row r="530" spans="1:7" x14ac:dyDescent="0.2">
      <c r="A530" s="43">
        <v>243</v>
      </c>
      <c r="B530" s="43" t="s">
        <v>1562</v>
      </c>
      <c r="C530" s="43">
        <v>2.2785963846270701E-4</v>
      </c>
      <c r="D530" s="44">
        <f t="shared" si="8"/>
        <v>7.009345794392523</v>
      </c>
      <c r="E530" s="43">
        <v>8</v>
      </c>
      <c r="F530" s="43">
        <v>6</v>
      </c>
      <c r="G530" s="43">
        <v>856</v>
      </c>
    </row>
    <row r="531" spans="1:7" x14ac:dyDescent="0.2">
      <c r="A531" s="43">
        <v>244</v>
      </c>
      <c r="B531" s="43" t="s">
        <v>1563</v>
      </c>
      <c r="C531" s="43">
        <v>0</v>
      </c>
      <c r="D531" s="44">
        <f t="shared" si="8"/>
        <v>16.069221260815823</v>
      </c>
      <c r="E531" s="43">
        <v>8</v>
      </c>
      <c r="F531" s="43">
        <v>13</v>
      </c>
      <c r="G531" s="43">
        <v>809</v>
      </c>
    </row>
    <row r="532" spans="1:7" x14ac:dyDescent="0.2">
      <c r="A532" s="43">
        <v>245</v>
      </c>
      <c r="B532" s="43" t="s">
        <v>1564</v>
      </c>
      <c r="C532" s="43">
        <v>2.11960561551034E-4</v>
      </c>
      <c r="D532" s="44">
        <f t="shared" si="8"/>
        <v>8.097165991902834</v>
      </c>
      <c r="E532" s="43">
        <v>8</v>
      </c>
      <c r="F532" s="43">
        <v>10</v>
      </c>
      <c r="G532" s="43">
        <v>1235</v>
      </c>
    </row>
    <row r="533" spans="1:7" x14ac:dyDescent="0.2">
      <c r="A533" s="43">
        <v>246</v>
      </c>
      <c r="B533" s="43" t="s">
        <v>1565</v>
      </c>
      <c r="C533" s="43">
        <v>9.2858031240835096E-4</v>
      </c>
      <c r="D533" s="44">
        <f t="shared" si="8"/>
        <v>5.208333333333333</v>
      </c>
      <c r="E533" s="43">
        <v>8</v>
      </c>
      <c r="F533" s="43">
        <v>12</v>
      </c>
      <c r="G533" s="43">
        <v>2304</v>
      </c>
    </row>
    <row r="534" spans="1:7" x14ac:dyDescent="0.2">
      <c r="A534" s="43">
        <v>247</v>
      </c>
      <c r="B534" s="43" t="s">
        <v>1566</v>
      </c>
      <c r="C534" s="43">
        <v>2.67617129237045E-4</v>
      </c>
      <c r="D534" s="44">
        <f t="shared" si="8"/>
        <v>6.1068702290076331</v>
      </c>
      <c r="E534" s="43">
        <v>8</v>
      </c>
      <c r="F534" s="43">
        <v>8</v>
      </c>
      <c r="G534" s="43">
        <v>1310</v>
      </c>
    </row>
    <row r="535" spans="1:7" x14ac:dyDescent="0.2">
      <c r="A535" s="43">
        <v>248</v>
      </c>
      <c r="B535" s="43" t="s">
        <v>1567</v>
      </c>
      <c r="C535" s="43">
        <v>6.4263349211910001E-4</v>
      </c>
      <c r="D535" s="44">
        <f t="shared" si="8"/>
        <v>11.71875</v>
      </c>
      <c r="E535" s="43">
        <v>8</v>
      </c>
      <c r="F535" s="43">
        <v>9</v>
      </c>
      <c r="G535" s="43">
        <v>768</v>
      </c>
    </row>
    <row r="536" spans="1:7" x14ac:dyDescent="0.2">
      <c r="A536" s="43">
        <v>249</v>
      </c>
      <c r="B536" s="43" t="s">
        <v>1568</v>
      </c>
      <c r="C536" s="43">
        <v>1.18711353650234E-4</v>
      </c>
      <c r="D536" s="44">
        <f t="shared" si="8"/>
        <v>10.695187165775401</v>
      </c>
      <c r="E536" s="43">
        <v>8</v>
      </c>
      <c r="F536" s="43">
        <v>8</v>
      </c>
      <c r="G536" s="43">
        <v>748</v>
      </c>
    </row>
    <row r="537" spans="1:7" x14ac:dyDescent="0.2">
      <c r="A537" s="43">
        <v>250</v>
      </c>
      <c r="B537" s="43" t="s">
        <v>1569</v>
      </c>
      <c r="C537" s="43">
        <v>6.47545188690625E-4</v>
      </c>
      <c r="D537" s="44">
        <f t="shared" si="8"/>
        <v>6.6603235014272126</v>
      </c>
      <c r="E537" s="43">
        <v>8</v>
      </c>
      <c r="F537" s="43">
        <v>7</v>
      </c>
      <c r="G537" s="43">
        <v>1051</v>
      </c>
    </row>
    <row r="538" spans="1:7" x14ac:dyDescent="0.2">
      <c r="A538" s="43">
        <v>251</v>
      </c>
      <c r="B538" s="43" t="s">
        <v>1570</v>
      </c>
      <c r="C538" s="43">
        <v>4.0656044912389902E-4</v>
      </c>
      <c r="D538" s="44">
        <f t="shared" si="8"/>
        <v>6.1295971978984243</v>
      </c>
      <c r="E538" s="43">
        <v>8</v>
      </c>
      <c r="F538" s="43">
        <v>14</v>
      </c>
      <c r="G538" s="43">
        <v>2284</v>
      </c>
    </row>
    <row r="539" spans="1:7" x14ac:dyDescent="0.2">
      <c r="A539" s="43">
        <v>252</v>
      </c>
      <c r="B539" s="43" t="s">
        <v>1571</v>
      </c>
      <c r="C539" s="43">
        <v>2.8413359721760799E-4</v>
      </c>
      <c r="D539" s="44">
        <f t="shared" si="8"/>
        <v>5.7803468208092479</v>
      </c>
      <c r="E539" s="43">
        <v>8</v>
      </c>
      <c r="F539" s="43">
        <v>7</v>
      </c>
      <c r="G539" s="43">
        <v>1211</v>
      </c>
    </row>
    <row r="540" spans="1:7" x14ac:dyDescent="0.2">
      <c r="A540" s="43">
        <v>253</v>
      </c>
      <c r="B540" s="43" t="s">
        <v>1572</v>
      </c>
      <c r="C540" s="43">
        <v>2.1354411825111699E-4</v>
      </c>
      <c r="D540" s="44">
        <f t="shared" si="8"/>
        <v>3.599712023038157</v>
      </c>
      <c r="E540" s="43">
        <v>8</v>
      </c>
      <c r="F540" s="43">
        <v>5</v>
      </c>
      <c r="G540" s="43">
        <v>1389</v>
      </c>
    </row>
    <row r="541" spans="1:7" x14ac:dyDescent="0.2">
      <c r="A541" s="43">
        <v>254</v>
      </c>
      <c r="B541" s="43" t="s">
        <v>1573</v>
      </c>
      <c r="C541" s="52">
        <v>2.9238626174418202E-5</v>
      </c>
      <c r="D541" s="44">
        <f t="shared" si="8"/>
        <v>6.6518847006651889</v>
      </c>
      <c r="E541" s="43">
        <v>8</v>
      </c>
      <c r="F541" s="43">
        <v>12</v>
      </c>
      <c r="G541" s="43">
        <v>1804</v>
      </c>
    </row>
    <row r="542" spans="1:7" x14ac:dyDescent="0.2">
      <c r="A542" s="43">
        <v>255</v>
      </c>
      <c r="B542" s="43" t="s">
        <v>1574</v>
      </c>
      <c r="C542" s="43">
        <v>1.48863562006823E-4</v>
      </c>
      <c r="D542" s="44">
        <f t="shared" si="8"/>
        <v>9.6153846153846168</v>
      </c>
      <c r="E542" s="43">
        <v>8</v>
      </c>
      <c r="F542" s="43">
        <v>14</v>
      </c>
      <c r="G542" s="43">
        <v>1456</v>
      </c>
    </row>
    <row r="543" spans="1:7" x14ac:dyDescent="0.2">
      <c r="A543" s="43">
        <v>256</v>
      </c>
      <c r="B543" s="43" t="s">
        <v>1575</v>
      </c>
      <c r="C543" s="43" t="s">
        <v>1002</v>
      </c>
      <c r="D543" s="44">
        <f t="shared" si="8"/>
        <v>9.1827364554637274</v>
      </c>
      <c r="E543" s="43">
        <v>8</v>
      </c>
      <c r="F543" s="43">
        <v>10</v>
      </c>
      <c r="G543" s="43">
        <v>1089</v>
      </c>
    </row>
    <row r="544" spans="1:7" x14ac:dyDescent="0.2">
      <c r="A544" s="43">
        <v>257</v>
      </c>
      <c r="B544" s="43" t="s">
        <v>1576</v>
      </c>
      <c r="C544" s="43">
        <v>3.1544873138189902E-4</v>
      </c>
      <c r="D544" s="44">
        <f t="shared" si="8"/>
        <v>4.7214353163361658</v>
      </c>
      <c r="E544" s="43">
        <v>8</v>
      </c>
      <c r="F544" s="43">
        <v>5</v>
      </c>
      <c r="G544" s="43">
        <v>1059</v>
      </c>
    </row>
    <row r="545" spans="1:7" x14ac:dyDescent="0.2">
      <c r="A545" s="43">
        <v>258</v>
      </c>
      <c r="B545" s="43" t="s">
        <v>1577</v>
      </c>
      <c r="C545" s="43">
        <v>3.1203250161165701E-4</v>
      </c>
      <c r="D545" s="44">
        <f t="shared" si="8"/>
        <v>9.6269554753309272</v>
      </c>
      <c r="E545" s="43">
        <v>8</v>
      </c>
      <c r="F545" s="43">
        <v>8</v>
      </c>
      <c r="G545" s="43">
        <v>831</v>
      </c>
    </row>
    <row r="546" spans="1:7" x14ac:dyDescent="0.2">
      <c r="A546" s="43">
        <v>259</v>
      </c>
      <c r="B546" s="43" t="s">
        <v>1578</v>
      </c>
      <c r="C546" s="43">
        <v>5.6576610724045696E-4</v>
      </c>
      <c r="D546" s="44">
        <f t="shared" si="8"/>
        <v>14.265335235378032</v>
      </c>
      <c r="E546" s="43">
        <v>8</v>
      </c>
      <c r="F546" s="43">
        <v>10</v>
      </c>
      <c r="G546" s="43">
        <v>701</v>
      </c>
    </row>
    <row r="547" spans="1:7" x14ac:dyDescent="0.2">
      <c r="A547" s="43">
        <v>260</v>
      </c>
      <c r="B547" s="43" t="s">
        <v>1579</v>
      </c>
      <c r="C547" s="43">
        <v>5.4955571409753498E-4</v>
      </c>
      <c r="D547" s="44">
        <f t="shared" si="8"/>
        <v>8.4033613445378155</v>
      </c>
      <c r="E547" s="43">
        <v>8</v>
      </c>
      <c r="F547" s="43">
        <v>11</v>
      </c>
      <c r="G547" s="43">
        <v>1309</v>
      </c>
    </row>
    <row r="548" spans="1:7" x14ac:dyDescent="0.2">
      <c r="A548" s="43">
        <v>261</v>
      </c>
      <c r="B548" s="43" t="s">
        <v>1580</v>
      </c>
      <c r="C548" s="43">
        <v>2.6247013279230498E-4</v>
      </c>
      <c r="D548" s="44">
        <f t="shared" si="8"/>
        <v>1.6233766233766236</v>
      </c>
      <c r="E548" s="43">
        <v>8</v>
      </c>
      <c r="F548" s="43">
        <v>2</v>
      </c>
      <c r="G548" s="43">
        <v>1232</v>
      </c>
    </row>
    <row r="549" spans="1:7" x14ac:dyDescent="0.2">
      <c r="A549" s="43">
        <v>262</v>
      </c>
      <c r="B549" s="43" t="s">
        <v>1581</v>
      </c>
      <c r="C549" s="43">
        <v>1.30109697900707E-4</v>
      </c>
      <c r="D549" s="44">
        <f t="shared" si="8"/>
        <v>7.2568940493468794</v>
      </c>
      <c r="E549" s="43">
        <v>8</v>
      </c>
      <c r="F549" s="43">
        <v>10</v>
      </c>
      <c r="G549" s="43">
        <v>1378</v>
      </c>
    </row>
    <row r="550" spans="1:7" x14ac:dyDescent="0.2">
      <c r="A550" s="43">
        <v>263</v>
      </c>
      <c r="B550" s="43" t="s">
        <v>1582</v>
      </c>
      <c r="C550" s="43">
        <v>4.9174724027886804E-4</v>
      </c>
      <c r="D550" s="44">
        <f t="shared" si="8"/>
        <v>13.307984790874524</v>
      </c>
      <c r="E550" s="43">
        <v>8</v>
      </c>
      <c r="F550" s="43">
        <v>14</v>
      </c>
      <c r="G550" s="43">
        <v>1052</v>
      </c>
    </row>
    <row r="551" spans="1:7" x14ac:dyDescent="0.2">
      <c r="A551" s="43">
        <v>264</v>
      </c>
      <c r="B551" s="43" t="s">
        <v>1583</v>
      </c>
      <c r="C551" s="43" t="s">
        <v>1002</v>
      </c>
      <c r="D551" s="44">
        <f t="shared" si="8"/>
        <v>13.888888888888888</v>
      </c>
      <c r="E551" s="43">
        <v>8</v>
      </c>
      <c r="F551" s="43">
        <v>16</v>
      </c>
      <c r="G551" s="43">
        <v>1152</v>
      </c>
    </row>
    <row r="552" spans="1:7" x14ac:dyDescent="0.2">
      <c r="A552" s="43">
        <v>265</v>
      </c>
      <c r="B552" s="43" t="s">
        <v>1584</v>
      </c>
      <c r="C552" s="43">
        <v>2.57867145137883E-4</v>
      </c>
      <c r="D552" s="44">
        <f t="shared" si="8"/>
        <v>6.6170388751033915</v>
      </c>
      <c r="E552" s="43">
        <v>8</v>
      </c>
      <c r="F552" s="43">
        <v>8</v>
      </c>
      <c r="G552" s="43">
        <v>1209</v>
      </c>
    </row>
    <row r="553" spans="1:7" x14ac:dyDescent="0.2">
      <c r="A553" s="43">
        <v>266</v>
      </c>
      <c r="B553" s="43" t="s">
        <v>1585</v>
      </c>
      <c r="C553" s="43">
        <v>2.7270820222362102E-4</v>
      </c>
      <c r="D553" s="44">
        <f t="shared" si="8"/>
        <v>4.7818290496114759</v>
      </c>
      <c r="E553" s="43">
        <v>8</v>
      </c>
      <c r="F553" s="43">
        <v>8</v>
      </c>
      <c r="G553" s="43">
        <v>1673</v>
      </c>
    </row>
    <row r="554" spans="1:7" x14ac:dyDescent="0.2">
      <c r="A554" s="43">
        <v>267</v>
      </c>
      <c r="B554" s="43" t="s">
        <v>1586</v>
      </c>
      <c r="C554" s="43">
        <v>2.9844371382874E-4</v>
      </c>
      <c r="D554" s="44">
        <f t="shared" si="8"/>
        <v>18.085106382978722</v>
      </c>
      <c r="E554" s="43">
        <v>8</v>
      </c>
      <c r="F554" s="43">
        <v>17</v>
      </c>
      <c r="G554" s="43">
        <v>940</v>
      </c>
    </row>
    <row r="555" spans="1:7" x14ac:dyDescent="0.2">
      <c r="A555" s="43">
        <v>268</v>
      </c>
      <c r="B555" s="43" t="s">
        <v>1587</v>
      </c>
      <c r="C555" s="43">
        <v>1.73684952674009E-4</v>
      </c>
      <c r="D555" s="44">
        <f t="shared" si="8"/>
        <v>17.136539524599225</v>
      </c>
      <c r="E555" s="43">
        <v>8</v>
      </c>
      <c r="F555" s="43">
        <v>31</v>
      </c>
      <c r="G555" s="43">
        <v>1809</v>
      </c>
    </row>
    <row r="556" spans="1:7" x14ac:dyDescent="0.2">
      <c r="A556" s="43">
        <v>269</v>
      </c>
      <c r="B556" s="43" t="s">
        <v>1588</v>
      </c>
      <c r="C556" s="43">
        <v>6.44754518381609E-4</v>
      </c>
      <c r="D556" s="44">
        <f t="shared" si="8"/>
        <v>6.2814070351758797</v>
      </c>
      <c r="E556" s="43">
        <v>8</v>
      </c>
      <c r="F556" s="43">
        <v>15</v>
      </c>
      <c r="G556" s="43">
        <v>2388</v>
      </c>
    </row>
    <row r="557" spans="1:7" x14ac:dyDescent="0.2">
      <c r="A557" s="43">
        <v>270</v>
      </c>
      <c r="B557" s="43" t="s">
        <v>1589</v>
      </c>
      <c r="C557" s="43">
        <v>3.7511357623235399E-4</v>
      </c>
      <c r="D557" s="44">
        <f t="shared" si="8"/>
        <v>5.6899004267425326</v>
      </c>
      <c r="E557" s="43">
        <v>8</v>
      </c>
      <c r="F557" s="43">
        <v>8</v>
      </c>
      <c r="G557" s="43">
        <v>1406</v>
      </c>
    </row>
    <row r="558" spans="1:7" x14ac:dyDescent="0.2">
      <c r="A558" s="43">
        <v>271</v>
      </c>
      <c r="B558" s="43" t="s">
        <v>1590</v>
      </c>
      <c r="C558" s="43">
        <v>4.4993450223754401E-4</v>
      </c>
      <c r="D558" s="44">
        <f t="shared" si="8"/>
        <v>7.3452256033578172</v>
      </c>
      <c r="E558" s="43">
        <v>8</v>
      </c>
      <c r="F558" s="43">
        <v>14</v>
      </c>
      <c r="G558" s="43">
        <v>1906</v>
      </c>
    </row>
    <row r="559" spans="1:7" x14ac:dyDescent="0.2">
      <c r="A559" s="43">
        <v>272</v>
      </c>
      <c r="B559" s="43" t="s">
        <v>1591</v>
      </c>
      <c r="C559" s="43">
        <v>1.7651708698183E-3</v>
      </c>
      <c r="D559" s="44">
        <f t="shared" si="8"/>
        <v>15.843429636533086</v>
      </c>
      <c r="E559" s="43">
        <v>8</v>
      </c>
      <c r="F559" s="43">
        <v>17</v>
      </c>
      <c r="G559" s="43">
        <v>1073</v>
      </c>
    </row>
    <row r="560" spans="1:7" x14ac:dyDescent="0.2">
      <c r="A560" s="43">
        <v>273</v>
      </c>
      <c r="B560" s="43" t="s">
        <v>1592</v>
      </c>
      <c r="C560" s="43">
        <v>6.9178541783479605E-4</v>
      </c>
      <c r="D560" s="44">
        <f t="shared" si="8"/>
        <v>6.8587105624142657</v>
      </c>
      <c r="E560" s="43">
        <v>8</v>
      </c>
      <c r="F560" s="43">
        <v>10</v>
      </c>
      <c r="G560" s="43">
        <v>1458</v>
      </c>
    </row>
    <row r="561" spans="1:7" x14ac:dyDescent="0.2">
      <c r="A561" s="43">
        <v>274</v>
      </c>
      <c r="B561" s="43" t="s">
        <v>1593</v>
      </c>
      <c r="C561" s="43">
        <v>9.9091277653760011E-4</v>
      </c>
      <c r="D561" s="44">
        <f t="shared" si="8"/>
        <v>8.5995085995085994</v>
      </c>
      <c r="E561" s="43">
        <v>8</v>
      </c>
      <c r="F561" s="43">
        <v>7</v>
      </c>
      <c r="G561" s="43">
        <v>814</v>
      </c>
    </row>
    <row r="562" spans="1:7" x14ac:dyDescent="0.2">
      <c r="A562" s="43">
        <v>275</v>
      </c>
      <c r="B562" s="43" t="s">
        <v>1594</v>
      </c>
      <c r="C562" s="43">
        <v>1.7303305805800199E-4</v>
      </c>
      <c r="D562" s="44">
        <f t="shared" si="8"/>
        <v>8.3986562150055999</v>
      </c>
      <c r="E562" s="43">
        <v>8</v>
      </c>
      <c r="F562" s="43">
        <v>15</v>
      </c>
      <c r="G562" s="43">
        <v>1786</v>
      </c>
    </row>
    <row r="563" spans="1:7" x14ac:dyDescent="0.2">
      <c r="A563" s="43">
        <v>276</v>
      </c>
      <c r="B563" s="43" t="s">
        <v>1595</v>
      </c>
      <c r="C563" s="43">
        <v>5.0741629469712403E-4</v>
      </c>
      <c r="D563" s="44">
        <f t="shared" si="8"/>
        <v>15.410958904109588</v>
      </c>
      <c r="E563" s="43">
        <v>8</v>
      </c>
      <c r="F563" s="43">
        <v>18</v>
      </c>
      <c r="G563" s="43">
        <v>1168</v>
      </c>
    </row>
    <row r="564" spans="1:7" x14ac:dyDescent="0.2">
      <c r="A564" s="43">
        <v>277</v>
      </c>
      <c r="B564" s="43" t="s">
        <v>1596</v>
      </c>
      <c r="C564" s="43">
        <v>4.7217048789625898E-4</v>
      </c>
      <c r="D564" s="44">
        <f t="shared" si="8"/>
        <v>22.827041264266899</v>
      </c>
      <c r="E564" s="43">
        <v>8</v>
      </c>
      <c r="F564" s="43">
        <v>26</v>
      </c>
      <c r="G564" s="43">
        <v>1139</v>
      </c>
    </row>
    <row r="565" spans="1:7" x14ac:dyDescent="0.2">
      <c r="A565" s="43">
        <v>278</v>
      </c>
      <c r="B565" s="43" t="s">
        <v>1597</v>
      </c>
      <c r="C565" s="43">
        <v>3.6311364607306498E-4</v>
      </c>
      <c r="D565" s="44">
        <f t="shared" si="8"/>
        <v>11.286681715575622</v>
      </c>
      <c r="E565" s="43">
        <v>8</v>
      </c>
      <c r="F565" s="43">
        <v>25</v>
      </c>
      <c r="G565" s="43">
        <v>2215</v>
      </c>
    </row>
    <row r="566" spans="1:7" x14ac:dyDescent="0.2">
      <c r="A566" s="43">
        <v>279</v>
      </c>
      <c r="B566" s="43" t="s">
        <v>1598</v>
      </c>
      <c r="C566" s="43">
        <v>2.3399048351018699E-4</v>
      </c>
      <c r="D566" s="44">
        <f t="shared" si="8"/>
        <v>8.5574572127139366</v>
      </c>
      <c r="E566" s="43">
        <v>8</v>
      </c>
      <c r="F566" s="43">
        <v>7</v>
      </c>
      <c r="G566" s="43">
        <v>818</v>
      </c>
    </row>
    <row r="567" spans="1:7" x14ac:dyDescent="0.2">
      <c r="A567" s="43">
        <v>280</v>
      </c>
      <c r="B567" s="43" t="s">
        <v>1599</v>
      </c>
      <c r="C567" s="43">
        <v>2.5251140220361598E-4</v>
      </c>
      <c r="D567" s="44">
        <f t="shared" si="8"/>
        <v>14.719411223551058</v>
      </c>
      <c r="E567" s="43">
        <v>8</v>
      </c>
      <c r="F567" s="43">
        <v>16</v>
      </c>
      <c r="G567" s="43">
        <v>1087</v>
      </c>
    </row>
    <row r="568" spans="1:7" x14ac:dyDescent="0.2">
      <c r="A568" s="43">
        <v>281</v>
      </c>
      <c r="B568" s="43" t="s">
        <v>1600</v>
      </c>
      <c r="C568" s="43">
        <v>1.16985028833717E-4</v>
      </c>
      <c r="D568" s="44">
        <f t="shared" si="8"/>
        <v>4.5931758530183728</v>
      </c>
      <c r="E568" s="43">
        <v>8</v>
      </c>
      <c r="F568" s="43">
        <v>7</v>
      </c>
      <c r="G568" s="43">
        <v>1524</v>
      </c>
    </row>
    <row r="569" spans="1:7" x14ac:dyDescent="0.2">
      <c r="A569" s="43">
        <v>282</v>
      </c>
      <c r="B569" s="43" t="s">
        <v>1601</v>
      </c>
      <c r="C569" s="43">
        <v>3.89938439518573E-4</v>
      </c>
      <c r="D569" s="44">
        <f t="shared" si="8"/>
        <v>7.1278825995807127</v>
      </c>
      <c r="E569" s="43">
        <v>8</v>
      </c>
      <c r="F569" s="43">
        <v>17</v>
      </c>
      <c r="G569" s="43">
        <v>2385</v>
      </c>
    </row>
    <row r="570" spans="1:7" x14ac:dyDescent="0.2">
      <c r="A570" s="43">
        <v>283</v>
      </c>
      <c r="B570" s="43" t="s">
        <v>1602</v>
      </c>
      <c r="C570" s="43">
        <v>3.1323936876543701E-4</v>
      </c>
      <c r="D570" s="44">
        <f t="shared" si="8"/>
        <v>12.244897959183673</v>
      </c>
      <c r="E570" s="43">
        <v>8</v>
      </c>
      <c r="F570" s="43">
        <v>27</v>
      </c>
      <c r="G570" s="43">
        <v>2205</v>
      </c>
    </row>
    <row r="571" spans="1:7" x14ac:dyDescent="0.2">
      <c r="A571" s="43">
        <v>284</v>
      </c>
      <c r="B571" s="43" t="s">
        <v>1603</v>
      </c>
      <c r="C571" s="43">
        <v>5.9428685037693995E-4</v>
      </c>
      <c r="D571" s="44">
        <f t="shared" si="8"/>
        <v>16.666666666666668</v>
      </c>
      <c r="E571" s="43">
        <v>8</v>
      </c>
      <c r="F571" s="43">
        <v>21</v>
      </c>
      <c r="G571" s="43">
        <v>1260</v>
      </c>
    </row>
    <row r="572" spans="1:7" x14ac:dyDescent="0.2">
      <c r="A572" s="43">
        <v>285</v>
      </c>
      <c r="B572" s="43" t="s">
        <v>1604</v>
      </c>
      <c r="C572" s="43">
        <v>1.4042932388947001E-3</v>
      </c>
      <c r="D572" s="44">
        <f t="shared" si="8"/>
        <v>25.899280575539567</v>
      </c>
      <c r="E572" s="43">
        <v>8</v>
      </c>
      <c r="F572" s="43">
        <v>18</v>
      </c>
      <c r="G572" s="43">
        <v>695</v>
      </c>
    </row>
    <row r="573" spans="1:7" x14ac:dyDescent="0.2">
      <c r="A573" s="43">
        <v>286</v>
      </c>
      <c r="B573" s="43" t="s">
        <v>1605</v>
      </c>
      <c r="C573" s="43">
        <v>4.0247559670825302E-4</v>
      </c>
      <c r="D573" s="44">
        <f t="shared" si="8"/>
        <v>14.484007242003621</v>
      </c>
      <c r="E573" s="43">
        <v>8</v>
      </c>
      <c r="F573" s="43">
        <v>24</v>
      </c>
      <c r="G573" s="43">
        <v>1657</v>
      </c>
    </row>
    <row r="574" spans="1:7" x14ac:dyDescent="0.2">
      <c r="A574" s="43">
        <v>287</v>
      </c>
      <c r="B574" s="43" t="s">
        <v>1606</v>
      </c>
      <c r="C574" s="43">
        <v>7.0417203261384498E-4</v>
      </c>
      <c r="D574" s="44">
        <f t="shared" si="8"/>
        <v>14.370664023785926</v>
      </c>
      <c r="E574" s="43">
        <v>8</v>
      </c>
      <c r="F574" s="43">
        <v>29</v>
      </c>
      <c r="G574" s="43">
        <v>2018</v>
      </c>
    </row>
    <row r="575" spans="1:7" x14ac:dyDescent="0.2">
      <c r="A575" s="43">
        <v>197</v>
      </c>
      <c r="B575" s="43" t="s">
        <v>1607</v>
      </c>
      <c r="C575" s="43">
        <v>3.41336756425592E-4</v>
      </c>
      <c r="D575" s="44">
        <f t="shared" si="8"/>
        <v>9.2807424593967518</v>
      </c>
      <c r="E575" s="43">
        <v>7</v>
      </c>
      <c r="F575" s="43">
        <v>8</v>
      </c>
      <c r="G575" s="43">
        <v>862</v>
      </c>
    </row>
    <row r="576" spans="1:7" x14ac:dyDescent="0.2">
      <c r="A576" s="43">
        <v>198</v>
      </c>
      <c r="B576" s="43" t="s">
        <v>1608</v>
      </c>
      <c r="C576" s="43">
        <v>3.90792338986388E-4</v>
      </c>
      <c r="D576" s="44">
        <f t="shared" si="8"/>
        <v>5.6980056980056979</v>
      </c>
      <c r="E576" s="43">
        <v>7</v>
      </c>
      <c r="F576" s="43">
        <v>4</v>
      </c>
      <c r="G576" s="43">
        <v>702</v>
      </c>
    </row>
    <row r="577" spans="1:7" x14ac:dyDescent="0.2">
      <c r="A577" s="43">
        <v>199</v>
      </c>
      <c r="B577" s="43" t="s">
        <v>1609</v>
      </c>
      <c r="C577" s="43">
        <v>3.2674971555270301E-4</v>
      </c>
      <c r="D577" s="44">
        <f t="shared" si="8"/>
        <v>8.0080080080080087</v>
      </c>
      <c r="E577" s="43">
        <v>7</v>
      </c>
      <c r="F577" s="43">
        <v>8</v>
      </c>
      <c r="G577" s="43">
        <v>999</v>
      </c>
    </row>
    <row r="578" spans="1:7" x14ac:dyDescent="0.2">
      <c r="A578" s="43">
        <v>200</v>
      </c>
      <c r="B578" s="43" t="s">
        <v>1610</v>
      </c>
      <c r="C578" s="43">
        <v>2.3277596605939502E-3</v>
      </c>
      <c r="D578" s="44">
        <f t="shared" si="8"/>
        <v>14.265335235378032</v>
      </c>
      <c r="E578" s="43">
        <v>7</v>
      </c>
      <c r="F578" s="43">
        <v>10</v>
      </c>
      <c r="G578" s="43">
        <v>701</v>
      </c>
    </row>
    <row r="579" spans="1:7" x14ac:dyDescent="0.2">
      <c r="A579" s="43">
        <v>201</v>
      </c>
      <c r="B579" s="43" t="s">
        <v>1611</v>
      </c>
      <c r="C579" s="43">
        <v>4.0035428196585801E-4</v>
      </c>
      <c r="D579" s="44">
        <f t="shared" ref="D579:D642" si="9">F579/G579*1000</f>
        <v>8.7565674255691768</v>
      </c>
      <c r="E579" s="43">
        <v>7</v>
      </c>
      <c r="F579" s="43">
        <v>5</v>
      </c>
      <c r="G579" s="43">
        <v>571</v>
      </c>
    </row>
    <row r="580" spans="1:7" x14ac:dyDescent="0.2">
      <c r="A580" s="43">
        <v>202</v>
      </c>
      <c r="B580" s="43" t="s">
        <v>1612</v>
      </c>
      <c r="C580" s="43">
        <v>1.0230517922505901E-3</v>
      </c>
      <c r="D580" s="44">
        <f t="shared" si="9"/>
        <v>6.616257088846881</v>
      </c>
      <c r="E580" s="43">
        <v>7</v>
      </c>
      <c r="F580" s="43">
        <v>7</v>
      </c>
      <c r="G580" s="43">
        <v>1058</v>
      </c>
    </row>
    <row r="581" spans="1:7" x14ac:dyDescent="0.2">
      <c r="A581" s="43">
        <v>203</v>
      </c>
      <c r="B581" s="43" t="s">
        <v>1613</v>
      </c>
      <c r="C581" s="43">
        <v>3.7201374541281798E-4</v>
      </c>
      <c r="D581" s="44">
        <f t="shared" si="9"/>
        <v>5.9880239520958085</v>
      </c>
      <c r="E581" s="43">
        <v>7</v>
      </c>
      <c r="F581" s="43">
        <v>4</v>
      </c>
      <c r="G581" s="43">
        <v>668</v>
      </c>
    </row>
    <row r="582" spans="1:7" x14ac:dyDescent="0.2">
      <c r="A582" s="43">
        <v>204</v>
      </c>
      <c r="B582" s="43" t="s">
        <v>1614</v>
      </c>
      <c r="C582" s="43">
        <v>5.9652363096077197E-4</v>
      </c>
      <c r="D582" s="44">
        <f t="shared" si="9"/>
        <v>5.5096418732782375</v>
      </c>
      <c r="E582" s="43">
        <v>7</v>
      </c>
      <c r="F582" s="43">
        <v>4</v>
      </c>
      <c r="G582" s="43">
        <v>726</v>
      </c>
    </row>
    <row r="583" spans="1:7" x14ac:dyDescent="0.2">
      <c r="A583" s="43">
        <v>205</v>
      </c>
      <c r="B583" s="43" t="s">
        <v>1615</v>
      </c>
      <c r="C583" s="43">
        <v>9.779957594336921E-4</v>
      </c>
      <c r="D583" s="44">
        <f t="shared" si="9"/>
        <v>5.3821313240043063</v>
      </c>
      <c r="E583" s="43">
        <v>7</v>
      </c>
      <c r="F583" s="43">
        <v>5</v>
      </c>
      <c r="G583" s="43">
        <v>929</v>
      </c>
    </row>
    <row r="584" spans="1:7" x14ac:dyDescent="0.2">
      <c r="A584" s="43">
        <v>206</v>
      </c>
      <c r="B584" s="43" t="s">
        <v>1616</v>
      </c>
      <c r="C584" s="43">
        <v>1.40872996577988E-4</v>
      </c>
      <c r="D584" s="44">
        <f t="shared" si="9"/>
        <v>3.7296037296037294</v>
      </c>
      <c r="E584" s="43">
        <v>7</v>
      </c>
      <c r="F584" s="43">
        <v>8</v>
      </c>
      <c r="G584" s="43">
        <v>2145</v>
      </c>
    </row>
    <row r="585" spans="1:7" x14ac:dyDescent="0.2">
      <c r="A585" s="43">
        <v>207</v>
      </c>
      <c r="B585" s="43" t="s">
        <v>1617</v>
      </c>
      <c r="C585" s="43">
        <v>8.7972012330911895E-4</v>
      </c>
      <c r="D585" s="44">
        <f t="shared" si="9"/>
        <v>9.9228224917309813</v>
      </c>
      <c r="E585" s="43">
        <v>7</v>
      </c>
      <c r="F585" s="43">
        <v>9</v>
      </c>
      <c r="G585" s="43">
        <v>907</v>
      </c>
    </row>
    <row r="586" spans="1:7" x14ac:dyDescent="0.2">
      <c r="A586" s="43">
        <v>208</v>
      </c>
      <c r="B586" s="43" t="s">
        <v>1618</v>
      </c>
      <c r="C586" s="43">
        <v>8.0011789321238799E-4</v>
      </c>
      <c r="D586" s="44">
        <f t="shared" si="9"/>
        <v>9.2250922509225095</v>
      </c>
      <c r="E586" s="43">
        <v>7</v>
      </c>
      <c r="F586" s="43">
        <v>5</v>
      </c>
      <c r="G586" s="43">
        <v>542</v>
      </c>
    </row>
    <row r="587" spans="1:7" x14ac:dyDescent="0.2">
      <c r="A587" s="43">
        <v>209</v>
      </c>
      <c r="B587" s="43" t="s">
        <v>1619</v>
      </c>
      <c r="C587" s="43">
        <v>5.3426387848886899E-4</v>
      </c>
      <c r="D587" s="44">
        <f t="shared" si="9"/>
        <v>5.3619302949061662</v>
      </c>
      <c r="E587" s="43">
        <v>7</v>
      </c>
      <c r="F587" s="43">
        <v>4</v>
      </c>
      <c r="G587" s="43">
        <v>746</v>
      </c>
    </row>
    <row r="588" spans="1:7" x14ac:dyDescent="0.2">
      <c r="A588" s="43">
        <v>210</v>
      </c>
      <c r="B588" s="43" t="s">
        <v>1620</v>
      </c>
      <c r="C588" s="43">
        <v>2.1489201676157699E-4</v>
      </c>
      <c r="D588" s="44">
        <f t="shared" si="9"/>
        <v>6.4148253741981476</v>
      </c>
      <c r="E588" s="43">
        <v>7</v>
      </c>
      <c r="F588" s="43">
        <v>9</v>
      </c>
      <c r="G588" s="43">
        <v>1403</v>
      </c>
    </row>
    <row r="589" spans="1:7" x14ac:dyDescent="0.2">
      <c r="A589" s="43">
        <v>211</v>
      </c>
      <c r="B589" s="43" t="s">
        <v>1621</v>
      </c>
      <c r="C589" s="43">
        <v>5.7083953282570398E-4</v>
      </c>
      <c r="D589" s="44">
        <f t="shared" si="9"/>
        <v>15.252621544327932</v>
      </c>
      <c r="E589" s="43">
        <v>7</v>
      </c>
      <c r="F589" s="43">
        <v>16</v>
      </c>
      <c r="G589" s="43">
        <v>1049</v>
      </c>
    </row>
    <row r="590" spans="1:7" x14ac:dyDescent="0.2">
      <c r="A590" s="43">
        <v>212</v>
      </c>
      <c r="B590" s="43" t="s">
        <v>1622</v>
      </c>
      <c r="C590" s="43">
        <v>1.2231890493196601E-3</v>
      </c>
      <c r="D590" s="44">
        <f t="shared" si="9"/>
        <v>4.9522461973823839</v>
      </c>
      <c r="E590" s="43">
        <v>7</v>
      </c>
      <c r="F590" s="43">
        <v>14</v>
      </c>
      <c r="G590" s="43">
        <v>2827</v>
      </c>
    </row>
    <row r="591" spans="1:7" x14ac:dyDescent="0.2">
      <c r="A591" s="43">
        <v>213</v>
      </c>
      <c r="B591" s="43" t="s">
        <v>1623</v>
      </c>
      <c r="C591" s="43">
        <v>1.48589947046557E-4</v>
      </c>
      <c r="D591" s="44">
        <f t="shared" si="9"/>
        <v>1.9502681618722573</v>
      </c>
      <c r="E591" s="43">
        <v>7</v>
      </c>
      <c r="F591" s="43">
        <v>4</v>
      </c>
      <c r="G591" s="43">
        <v>2051</v>
      </c>
    </row>
    <row r="592" spans="1:7" x14ac:dyDescent="0.2">
      <c r="A592" s="43">
        <v>214</v>
      </c>
      <c r="B592" s="43" t="s">
        <v>1624</v>
      </c>
      <c r="C592" s="43">
        <v>7.6724974787300898E-4</v>
      </c>
      <c r="D592" s="44">
        <f t="shared" si="9"/>
        <v>8.3160083160083165</v>
      </c>
      <c r="E592" s="43">
        <v>7</v>
      </c>
      <c r="F592" s="43">
        <v>8</v>
      </c>
      <c r="G592" s="43">
        <v>962</v>
      </c>
    </row>
    <row r="593" spans="1:7" x14ac:dyDescent="0.2">
      <c r="A593" s="43">
        <v>215</v>
      </c>
      <c r="B593" s="43" t="s">
        <v>1625</v>
      </c>
      <c r="C593" s="43">
        <v>4.5044986408527898E-4</v>
      </c>
      <c r="D593" s="44">
        <f t="shared" si="9"/>
        <v>9.1059602649006628</v>
      </c>
      <c r="E593" s="43">
        <v>7</v>
      </c>
      <c r="F593" s="43">
        <v>11</v>
      </c>
      <c r="G593" s="43">
        <v>1208</v>
      </c>
    </row>
    <row r="594" spans="1:7" x14ac:dyDescent="0.2">
      <c r="A594" s="43">
        <v>216</v>
      </c>
      <c r="B594" s="43" t="s">
        <v>1626</v>
      </c>
      <c r="C594" s="43">
        <v>2.25662769059216E-4</v>
      </c>
      <c r="D594" s="44">
        <f t="shared" si="9"/>
        <v>5.1513200257565996</v>
      </c>
      <c r="E594" s="43">
        <v>7</v>
      </c>
      <c r="F594" s="43">
        <v>8</v>
      </c>
      <c r="G594" s="43">
        <v>1553</v>
      </c>
    </row>
    <row r="595" spans="1:7" x14ac:dyDescent="0.2">
      <c r="A595" s="43">
        <v>217</v>
      </c>
      <c r="B595" s="43" t="s">
        <v>1627</v>
      </c>
      <c r="C595" s="43">
        <v>2.0676632828712702E-3</v>
      </c>
      <c r="D595" s="44">
        <f t="shared" si="9"/>
        <v>16.425120772946862</v>
      </c>
      <c r="E595" s="43">
        <v>7</v>
      </c>
      <c r="F595" s="43">
        <v>17</v>
      </c>
      <c r="G595" s="43">
        <v>1035</v>
      </c>
    </row>
    <row r="596" spans="1:7" x14ac:dyDescent="0.2">
      <c r="A596" s="43">
        <v>218</v>
      </c>
      <c r="B596" s="43" t="s">
        <v>1628</v>
      </c>
      <c r="C596" s="43">
        <v>6.7773636055574397E-4</v>
      </c>
      <c r="D596" s="44">
        <f t="shared" si="9"/>
        <v>8.514664143803218</v>
      </c>
      <c r="E596" s="43">
        <v>7</v>
      </c>
      <c r="F596" s="43">
        <v>9</v>
      </c>
      <c r="G596" s="43">
        <v>1057</v>
      </c>
    </row>
    <row r="597" spans="1:7" x14ac:dyDescent="0.2">
      <c r="A597" s="43">
        <v>219</v>
      </c>
      <c r="B597" s="43" t="s">
        <v>1629</v>
      </c>
      <c r="C597" s="43">
        <v>5.7728902322422E-4</v>
      </c>
      <c r="D597" s="44">
        <f t="shared" si="9"/>
        <v>3.5555555555555558</v>
      </c>
      <c r="E597" s="43">
        <v>7</v>
      </c>
      <c r="F597" s="43">
        <v>8</v>
      </c>
      <c r="G597" s="43">
        <v>2250</v>
      </c>
    </row>
    <row r="598" spans="1:7" x14ac:dyDescent="0.2">
      <c r="A598" s="43">
        <v>220</v>
      </c>
      <c r="B598" s="43" t="s">
        <v>1630</v>
      </c>
      <c r="C598" s="43">
        <v>6.9904130936309999E-4</v>
      </c>
      <c r="D598" s="44">
        <f t="shared" si="9"/>
        <v>1.8504811250925239</v>
      </c>
      <c r="E598" s="43">
        <v>7</v>
      </c>
      <c r="F598" s="43">
        <v>5</v>
      </c>
      <c r="G598" s="43">
        <v>2702</v>
      </c>
    </row>
    <row r="599" spans="1:7" x14ac:dyDescent="0.2">
      <c r="A599" s="43">
        <v>221</v>
      </c>
      <c r="B599" s="43" t="s">
        <v>1631</v>
      </c>
      <c r="C599" s="43">
        <v>1.6283859893493401E-4</v>
      </c>
      <c r="D599" s="44">
        <f t="shared" si="9"/>
        <v>5.3435114503816799</v>
      </c>
      <c r="E599" s="43">
        <v>7</v>
      </c>
      <c r="F599" s="43">
        <v>14</v>
      </c>
      <c r="G599" s="43">
        <v>2620</v>
      </c>
    </row>
    <row r="600" spans="1:7" x14ac:dyDescent="0.2">
      <c r="A600" s="43">
        <v>222</v>
      </c>
      <c r="B600" s="43" t="s">
        <v>1632</v>
      </c>
      <c r="C600" s="43">
        <v>3.4977034204231399E-3</v>
      </c>
      <c r="D600" s="44">
        <f t="shared" si="9"/>
        <v>6.5359477124183005</v>
      </c>
      <c r="E600" s="43">
        <v>7</v>
      </c>
      <c r="F600" s="43">
        <v>7</v>
      </c>
      <c r="G600" s="43">
        <v>1071</v>
      </c>
    </row>
    <row r="601" spans="1:7" x14ac:dyDescent="0.2">
      <c r="A601" s="43">
        <v>223</v>
      </c>
      <c r="B601" s="43" t="s">
        <v>1633</v>
      </c>
      <c r="C601" s="43">
        <v>1.4849279809929199E-4</v>
      </c>
      <c r="D601" s="44">
        <f t="shared" si="9"/>
        <v>9.9206349206349209</v>
      </c>
      <c r="E601" s="43">
        <v>7</v>
      </c>
      <c r="F601" s="43">
        <v>10</v>
      </c>
      <c r="G601" s="43">
        <v>1008</v>
      </c>
    </row>
    <row r="602" spans="1:7" x14ac:dyDescent="0.2">
      <c r="A602" s="43">
        <v>224</v>
      </c>
      <c r="B602" s="43" t="s">
        <v>1634</v>
      </c>
      <c r="C602" s="43">
        <v>2.1090152397498901E-4</v>
      </c>
      <c r="D602" s="44">
        <f t="shared" si="9"/>
        <v>12.487992315081652</v>
      </c>
      <c r="E602" s="43">
        <v>7</v>
      </c>
      <c r="F602" s="43">
        <v>13</v>
      </c>
      <c r="G602" s="43">
        <v>1041</v>
      </c>
    </row>
    <row r="603" spans="1:7" x14ac:dyDescent="0.2">
      <c r="A603" s="43">
        <v>225</v>
      </c>
      <c r="B603" s="43" t="s">
        <v>1635</v>
      </c>
      <c r="C603" s="43">
        <v>4.5662740952632499E-4</v>
      </c>
      <c r="D603" s="44">
        <f t="shared" si="9"/>
        <v>13.698630136986301</v>
      </c>
      <c r="E603" s="43">
        <v>7</v>
      </c>
      <c r="F603" s="43">
        <v>18</v>
      </c>
      <c r="G603" s="43">
        <v>1314</v>
      </c>
    </row>
    <row r="604" spans="1:7" x14ac:dyDescent="0.2">
      <c r="A604" s="43">
        <v>226</v>
      </c>
      <c r="B604" s="43" t="s">
        <v>1636</v>
      </c>
      <c r="C604" s="43">
        <v>5.4970929534401802E-4</v>
      </c>
      <c r="D604" s="44">
        <f t="shared" si="9"/>
        <v>8.310249307479225</v>
      </c>
      <c r="E604" s="43">
        <v>7</v>
      </c>
      <c r="F604" s="43">
        <v>9</v>
      </c>
      <c r="G604" s="43">
        <v>1083</v>
      </c>
    </row>
    <row r="605" spans="1:7" x14ac:dyDescent="0.2">
      <c r="A605" s="43">
        <v>227</v>
      </c>
      <c r="B605" s="43" t="s">
        <v>1637</v>
      </c>
      <c r="C605" s="43">
        <v>3.8034358424124197E-4</v>
      </c>
      <c r="D605" s="44">
        <f t="shared" si="9"/>
        <v>5.3908355795148255</v>
      </c>
      <c r="E605" s="43">
        <v>7</v>
      </c>
      <c r="F605" s="43">
        <v>8</v>
      </c>
      <c r="G605" s="43">
        <v>1484</v>
      </c>
    </row>
    <row r="606" spans="1:7" x14ac:dyDescent="0.2">
      <c r="A606" s="43">
        <v>228</v>
      </c>
      <c r="B606" s="43" t="s">
        <v>1638</v>
      </c>
      <c r="C606" s="43">
        <v>2.03937560925165E-4</v>
      </c>
      <c r="D606" s="44">
        <f t="shared" si="9"/>
        <v>3.8190364277320796</v>
      </c>
      <c r="E606" s="43">
        <v>7</v>
      </c>
      <c r="F606" s="43">
        <v>13</v>
      </c>
      <c r="G606" s="43">
        <v>3404</v>
      </c>
    </row>
    <row r="607" spans="1:7" x14ac:dyDescent="0.2">
      <c r="A607" s="43">
        <v>229</v>
      </c>
      <c r="B607" s="43" t="s">
        <v>1639</v>
      </c>
      <c r="C607" s="43">
        <v>6.3669296412121202E-4</v>
      </c>
      <c r="D607" s="44">
        <f t="shared" si="9"/>
        <v>11.133603238866396</v>
      </c>
      <c r="E607" s="43">
        <v>7</v>
      </c>
      <c r="F607" s="43">
        <v>11</v>
      </c>
      <c r="G607" s="43">
        <v>988</v>
      </c>
    </row>
    <row r="608" spans="1:7" x14ac:dyDescent="0.2">
      <c r="A608" s="43">
        <v>230</v>
      </c>
      <c r="B608" s="43" t="s">
        <v>1640</v>
      </c>
      <c r="C608" s="43">
        <v>2.6512069573014199E-4</v>
      </c>
      <c r="D608" s="44">
        <f t="shared" si="9"/>
        <v>8.720930232558139</v>
      </c>
      <c r="E608" s="43">
        <v>7</v>
      </c>
      <c r="F608" s="43">
        <v>15</v>
      </c>
      <c r="G608" s="43">
        <v>1720</v>
      </c>
    </row>
    <row r="609" spans="1:7" x14ac:dyDescent="0.2">
      <c r="A609" s="43">
        <v>231</v>
      </c>
      <c r="B609" s="43" t="s">
        <v>1641</v>
      </c>
      <c r="C609" s="43">
        <v>3.1835886183005001E-4</v>
      </c>
      <c r="D609" s="44">
        <f t="shared" si="9"/>
        <v>9.795918367346939</v>
      </c>
      <c r="E609" s="43">
        <v>7</v>
      </c>
      <c r="F609" s="43">
        <v>12</v>
      </c>
      <c r="G609" s="43">
        <v>1225</v>
      </c>
    </row>
    <row r="610" spans="1:7" x14ac:dyDescent="0.2">
      <c r="A610" s="43">
        <v>232</v>
      </c>
      <c r="B610" s="43" t="s">
        <v>1642</v>
      </c>
      <c r="C610" s="43">
        <v>1.4991365064347299E-4</v>
      </c>
      <c r="D610" s="44">
        <f t="shared" si="9"/>
        <v>4.1551246537396125</v>
      </c>
      <c r="E610" s="43">
        <v>7</v>
      </c>
      <c r="F610" s="43">
        <v>6</v>
      </c>
      <c r="G610" s="43">
        <v>1444</v>
      </c>
    </row>
    <row r="611" spans="1:7" x14ac:dyDescent="0.2">
      <c r="A611" s="43">
        <v>233</v>
      </c>
      <c r="B611" s="43" t="s">
        <v>1643</v>
      </c>
      <c r="C611" s="43">
        <v>3.33130863020693E-4</v>
      </c>
      <c r="D611" s="44">
        <f t="shared" si="9"/>
        <v>16.976556184316895</v>
      </c>
      <c r="E611" s="43">
        <v>7</v>
      </c>
      <c r="F611" s="43">
        <v>21</v>
      </c>
      <c r="G611" s="43">
        <v>1237</v>
      </c>
    </row>
    <row r="612" spans="1:7" x14ac:dyDescent="0.2">
      <c r="A612" s="43">
        <v>234</v>
      </c>
      <c r="B612" s="43" t="s">
        <v>1644</v>
      </c>
      <c r="C612" s="43">
        <v>1.2516756160728E-3</v>
      </c>
      <c r="D612" s="44">
        <f t="shared" si="9"/>
        <v>7.9710144927536231</v>
      </c>
      <c r="E612" s="43">
        <v>7</v>
      </c>
      <c r="F612" s="43">
        <v>11</v>
      </c>
      <c r="G612" s="43">
        <v>1380</v>
      </c>
    </row>
    <row r="613" spans="1:7" x14ac:dyDescent="0.2">
      <c r="A613" s="43">
        <v>235</v>
      </c>
      <c r="B613" s="43" t="s">
        <v>1645</v>
      </c>
      <c r="C613" s="43">
        <v>4.1854117038829302E-4</v>
      </c>
      <c r="D613" s="44">
        <f t="shared" si="9"/>
        <v>9.9009900990099009</v>
      </c>
      <c r="E613" s="43">
        <v>7</v>
      </c>
      <c r="F613" s="43">
        <v>14</v>
      </c>
      <c r="G613" s="43">
        <v>1414</v>
      </c>
    </row>
    <row r="614" spans="1:7" x14ac:dyDescent="0.2">
      <c r="A614" s="43">
        <v>236</v>
      </c>
      <c r="B614" s="43" t="s">
        <v>1646</v>
      </c>
      <c r="C614" s="43">
        <v>1.42673865821555E-4</v>
      </c>
      <c r="D614" s="44">
        <f t="shared" si="9"/>
        <v>11.299435028248588</v>
      </c>
      <c r="E614" s="43">
        <v>7</v>
      </c>
      <c r="F614" s="43">
        <v>8</v>
      </c>
      <c r="G614" s="43">
        <v>708</v>
      </c>
    </row>
    <row r="615" spans="1:7" x14ac:dyDescent="0.2">
      <c r="A615" s="43">
        <v>237</v>
      </c>
      <c r="B615" s="43" t="s">
        <v>1647</v>
      </c>
      <c r="C615" s="43">
        <v>1.6346632766961401E-4</v>
      </c>
      <c r="D615" s="44">
        <f t="shared" si="9"/>
        <v>8.169934640522877</v>
      </c>
      <c r="E615" s="43">
        <v>7</v>
      </c>
      <c r="F615" s="43">
        <v>10</v>
      </c>
      <c r="G615" s="43">
        <v>1224</v>
      </c>
    </row>
    <row r="616" spans="1:7" x14ac:dyDescent="0.2">
      <c r="A616" s="43">
        <v>238</v>
      </c>
      <c r="B616" s="43" t="s">
        <v>1648</v>
      </c>
      <c r="C616" s="43" t="s">
        <v>1002</v>
      </c>
      <c r="D616" s="44">
        <f t="shared" si="9"/>
        <v>19.498607242339833</v>
      </c>
      <c r="E616" s="43">
        <v>7</v>
      </c>
      <c r="F616" s="43">
        <v>7</v>
      </c>
      <c r="G616" s="43">
        <v>359</v>
      </c>
    </row>
    <row r="617" spans="1:7" x14ac:dyDescent="0.2">
      <c r="A617" s="43">
        <v>168</v>
      </c>
      <c r="B617" s="43" t="s">
        <v>1649</v>
      </c>
      <c r="C617" s="43">
        <v>7.4799551761456395E-4</v>
      </c>
      <c r="D617" s="44">
        <f t="shared" si="9"/>
        <v>8.8790233074361815</v>
      </c>
      <c r="E617" s="43">
        <v>6</v>
      </c>
      <c r="F617" s="43">
        <v>8</v>
      </c>
      <c r="G617" s="43">
        <v>901</v>
      </c>
    </row>
    <row r="618" spans="1:7" x14ac:dyDescent="0.2">
      <c r="A618" s="43">
        <v>169</v>
      </c>
      <c r="B618" s="43" t="s">
        <v>1650</v>
      </c>
      <c r="C618" s="43">
        <v>7.1863503402352902E-4</v>
      </c>
      <c r="D618" s="44">
        <f t="shared" si="9"/>
        <v>7.1492403932082214</v>
      </c>
      <c r="E618" s="43">
        <v>6</v>
      </c>
      <c r="F618" s="43">
        <v>8</v>
      </c>
      <c r="G618" s="43">
        <v>1119</v>
      </c>
    </row>
    <row r="619" spans="1:7" x14ac:dyDescent="0.2">
      <c r="A619" s="43">
        <v>170</v>
      </c>
      <c r="B619" s="43" t="s">
        <v>1651</v>
      </c>
      <c r="C619" s="43">
        <v>5.7460256655813104E-4</v>
      </c>
      <c r="D619" s="44">
        <f t="shared" si="9"/>
        <v>9.3833780160857909</v>
      </c>
      <c r="E619" s="43">
        <v>6</v>
      </c>
      <c r="F619" s="43">
        <v>7</v>
      </c>
      <c r="G619" s="43">
        <v>746</v>
      </c>
    </row>
    <row r="620" spans="1:7" x14ac:dyDescent="0.2">
      <c r="A620" s="43">
        <v>171</v>
      </c>
      <c r="B620" s="43" t="s">
        <v>1652</v>
      </c>
      <c r="C620" s="43">
        <v>4.85079655489491E-4</v>
      </c>
      <c r="D620" s="44">
        <f t="shared" si="9"/>
        <v>15.56420233463035</v>
      </c>
      <c r="E620" s="43">
        <v>6</v>
      </c>
      <c r="F620" s="43">
        <v>12</v>
      </c>
      <c r="G620" s="43">
        <v>771</v>
      </c>
    </row>
    <row r="621" spans="1:7" x14ac:dyDescent="0.2">
      <c r="A621" s="43">
        <v>172</v>
      </c>
      <c r="B621" s="43" t="s">
        <v>1653</v>
      </c>
      <c r="C621" s="43">
        <v>0</v>
      </c>
      <c r="D621" s="44">
        <f t="shared" si="9"/>
        <v>4.2503863987635242</v>
      </c>
      <c r="E621" s="43">
        <v>6</v>
      </c>
      <c r="F621" s="43">
        <v>11</v>
      </c>
      <c r="G621" s="43">
        <v>2588</v>
      </c>
    </row>
    <row r="622" spans="1:7" x14ac:dyDescent="0.2">
      <c r="A622" s="43">
        <v>173</v>
      </c>
      <c r="B622" s="43" t="s">
        <v>1654</v>
      </c>
      <c r="C622" s="43" t="s">
        <v>1002</v>
      </c>
      <c r="D622" s="44">
        <f t="shared" si="9"/>
        <v>7.2178477690288716</v>
      </c>
      <c r="E622" s="43">
        <v>6</v>
      </c>
      <c r="F622" s="43">
        <v>11</v>
      </c>
      <c r="G622" s="43">
        <v>1524</v>
      </c>
    </row>
    <row r="623" spans="1:7" x14ac:dyDescent="0.2">
      <c r="A623" s="43">
        <v>174</v>
      </c>
      <c r="B623" s="43" t="s">
        <v>1655</v>
      </c>
      <c r="C623" s="43">
        <v>5.3130138323961601E-4</v>
      </c>
      <c r="D623" s="44">
        <f t="shared" si="9"/>
        <v>0.85251491901108267</v>
      </c>
      <c r="E623" s="43">
        <v>6</v>
      </c>
      <c r="F623" s="43">
        <v>1</v>
      </c>
      <c r="G623" s="43">
        <v>1173</v>
      </c>
    </row>
    <row r="624" spans="1:7" x14ac:dyDescent="0.2">
      <c r="A624" s="43">
        <v>175</v>
      </c>
      <c r="B624" s="43" t="s">
        <v>1656</v>
      </c>
      <c r="C624" s="43">
        <v>2.7249193878014398E-4</v>
      </c>
      <c r="D624" s="44">
        <f t="shared" si="9"/>
        <v>4.7225501770956315</v>
      </c>
      <c r="E624" s="43">
        <v>6</v>
      </c>
      <c r="F624" s="43">
        <v>4</v>
      </c>
      <c r="G624" s="43">
        <v>847</v>
      </c>
    </row>
    <row r="625" spans="1:7" x14ac:dyDescent="0.2">
      <c r="A625" s="43">
        <v>176</v>
      </c>
      <c r="B625" s="43" t="s">
        <v>1657</v>
      </c>
      <c r="C625" s="43">
        <v>3.0959474769281598E-4</v>
      </c>
      <c r="D625" s="44">
        <f t="shared" si="9"/>
        <v>6.0728744939271255</v>
      </c>
      <c r="E625" s="43">
        <v>6</v>
      </c>
      <c r="F625" s="43">
        <v>6</v>
      </c>
      <c r="G625" s="43">
        <v>988</v>
      </c>
    </row>
    <row r="626" spans="1:7" x14ac:dyDescent="0.2">
      <c r="A626" s="43">
        <v>177</v>
      </c>
      <c r="B626" s="43" t="s">
        <v>1658</v>
      </c>
      <c r="C626" s="43">
        <v>1.8009990120855101E-3</v>
      </c>
      <c r="D626" s="44">
        <f t="shared" si="9"/>
        <v>5.0420168067226898</v>
      </c>
      <c r="E626" s="43">
        <v>6</v>
      </c>
      <c r="F626" s="43">
        <v>9</v>
      </c>
      <c r="G626" s="43">
        <v>1785</v>
      </c>
    </row>
    <row r="627" spans="1:7" x14ac:dyDescent="0.2">
      <c r="A627" s="43">
        <v>178</v>
      </c>
      <c r="B627" s="43" t="s">
        <v>1659</v>
      </c>
      <c r="C627" s="43">
        <v>4.2283717196924301E-4</v>
      </c>
      <c r="D627" s="44">
        <f t="shared" si="9"/>
        <v>2.9553010712966383</v>
      </c>
      <c r="E627" s="43">
        <v>6</v>
      </c>
      <c r="F627" s="43">
        <v>8</v>
      </c>
      <c r="G627" s="43">
        <v>2707</v>
      </c>
    </row>
    <row r="628" spans="1:7" x14ac:dyDescent="0.2">
      <c r="A628" s="43">
        <v>179</v>
      </c>
      <c r="B628" s="43" t="s">
        <v>1660</v>
      </c>
      <c r="C628" s="43">
        <v>1.71925683313674E-4</v>
      </c>
      <c r="D628" s="44">
        <f t="shared" si="9"/>
        <v>6.2752129090094124</v>
      </c>
      <c r="E628" s="43">
        <v>6</v>
      </c>
      <c r="F628" s="43">
        <v>14</v>
      </c>
      <c r="G628" s="43">
        <v>2231</v>
      </c>
    </row>
    <row r="629" spans="1:7" x14ac:dyDescent="0.2">
      <c r="A629" s="43">
        <v>180</v>
      </c>
      <c r="B629" s="43" t="s">
        <v>1661</v>
      </c>
      <c r="C629" s="43">
        <v>0</v>
      </c>
      <c r="D629" s="44">
        <f t="shared" si="9"/>
        <v>13.473053892215569</v>
      </c>
      <c r="E629" s="43">
        <v>6</v>
      </c>
      <c r="F629" s="43">
        <v>9</v>
      </c>
      <c r="G629" s="43">
        <v>668</v>
      </c>
    </row>
    <row r="630" spans="1:7" x14ac:dyDescent="0.2">
      <c r="A630" s="43">
        <v>181</v>
      </c>
      <c r="B630" s="43" t="s">
        <v>1662</v>
      </c>
      <c r="C630" s="43">
        <v>1.47585522294187E-4</v>
      </c>
      <c r="D630" s="44">
        <f t="shared" si="9"/>
        <v>5.5423594615993661</v>
      </c>
      <c r="E630" s="43">
        <v>6</v>
      </c>
      <c r="F630" s="43">
        <v>7</v>
      </c>
      <c r="G630" s="43">
        <v>1263</v>
      </c>
    </row>
    <row r="631" spans="1:7" x14ac:dyDescent="0.2">
      <c r="A631" s="43">
        <v>182</v>
      </c>
      <c r="B631" s="43" t="s">
        <v>1663</v>
      </c>
      <c r="C631" s="43">
        <v>1.19061793070604E-4</v>
      </c>
      <c r="D631" s="44">
        <f t="shared" si="9"/>
        <v>3.8431975403535739</v>
      </c>
      <c r="E631" s="43">
        <v>6</v>
      </c>
      <c r="F631" s="43">
        <v>5</v>
      </c>
      <c r="G631" s="43">
        <v>1301</v>
      </c>
    </row>
    <row r="632" spans="1:7" x14ac:dyDescent="0.2">
      <c r="A632" s="43">
        <v>183</v>
      </c>
      <c r="B632" s="43" t="s">
        <v>1664</v>
      </c>
      <c r="C632" s="43" t="s">
        <v>1002</v>
      </c>
      <c r="D632" s="44">
        <f t="shared" si="9"/>
        <v>11.494252873563218</v>
      </c>
      <c r="E632" s="43">
        <v>6</v>
      </c>
      <c r="F632" s="43">
        <v>9</v>
      </c>
      <c r="G632" s="43">
        <v>783</v>
      </c>
    </row>
    <row r="633" spans="1:7" x14ac:dyDescent="0.2">
      <c r="A633" s="43">
        <v>184</v>
      </c>
      <c r="B633" s="43" t="s">
        <v>1665</v>
      </c>
      <c r="C633" s="43">
        <v>1.0143603806993301E-3</v>
      </c>
      <c r="D633" s="44">
        <f t="shared" si="9"/>
        <v>13.177159590043924</v>
      </c>
      <c r="E633" s="43">
        <v>6</v>
      </c>
      <c r="F633" s="43">
        <v>9</v>
      </c>
      <c r="G633" s="43">
        <v>683</v>
      </c>
    </row>
    <row r="634" spans="1:7" x14ac:dyDescent="0.2">
      <c r="A634" s="43">
        <v>185</v>
      </c>
      <c r="B634" s="43" t="s">
        <v>1666</v>
      </c>
      <c r="C634" s="43">
        <v>7.0080444291222401E-4</v>
      </c>
      <c r="D634" s="44">
        <f t="shared" si="9"/>
        <v>5.2113491603937465</v>
      </c>
      <c r="E634" s="43">
        <v>6</v>
      </c>
      <c r="F634" s="43">
        <v>9</v>
      </c>
      <c r="G634" s="43">
        <v>1727</v>
      </c>
    </row>
    <row r="635" spans="1:7" x14ac:dyDescent="0.2">
      <c r="A635" s="43">
        <v>186</v>
      </c>
      <c r="B635" s="43" t="s">
        <v>1667</v>
      </c>
      <c r="C635" s="43">
        <v>1.2787367227160099E-4</v>
      </c>
      <c r="D635" s="44">
        <f t="shared" si="9"/>
        <v>5.6497175141242941</v>
      </c>
      <c r="E635" s="43">
        <v>6</v>
      </c>
      <c r="F635" s="43">
        <v>6</v>
      </c>
      <c r="G635" s="43">
        <v>1062</v>
      </c>
    </row>
    <row r="636" spans="1:7" x14ac:dyDescent="0.2">
      <c r="A636" s="43">
        <v>187</v>
      </c>
      <c r="B636" s="43" t="s">
        <v>1668</v>
      </c>
      <c r="C636" s="43" t="s">
        <v>1002</v>
      </c>
      <c r="D636" s="44">
        <f t="shared" si="9"/>
        <v>12.211668928086839</v>
      </c>
      <c r="E636" s="43">
        <v>6</v>
      </c>
      <c r="F636" s="43">
        <v>9</v>
      </c>
      <c r="G636" s="43">
        <v>737</v>
      </c>
    </row>
    <row r="637" spans="1:7" x14ac:dyDescent="0.2">
      <c r="A637" s="43">
        <v>188</v>
      </c>
      <c r="B637" s="43" t="s">
        <v>1669</v>
      </c>
      <c r="C637" s="43">
        <v>5.2830094315638599E-4</v>
      </c>
      <c r="D637" s="44">
        <f t="shared" si="9"/>
        <v>13.568521031207599</v>
      </c>
      <c r="E637" s="43">
        <v>6</v>
      </c>
      <c r="F637" s="43">
        <v>10</v>
      </c>
      <c r="G637" s="43">
        <v>737</v>
      </c>
    </row>
    <row r="638" spans="1:7" x14ac:dyDescent="0.2">
      <c r="A638" s="43">
        <v>189</v>
      </c>
      <c r="B638" s="43" t="s">
        <v>1670</v>
      </c>
      <c r="C638" s="43">
        <v>7.1018867622318102E-4</v>
      </c>
      <c r="D638" s="44">
        <f t="shared" si="9"/>
        <v>15.384615384615385</v>
      </c>
      <c r="E638" s="43">
        <v>6</v>
      </c>
      <c r="F638" s="43">
        <v>6</v>
      </c>
      <c r="G638" s="43">
        <v>390</v>
      </c>
    </row>
    <row r="639" spans="1:7" x14ac:dyDescent="0.2">
      <c r="A639" s="43">
        <v>190</v>
      </c>
      <c r="B639" s="43" t="s">
        <v>1671</v>
      </c>
      <c r="C639" s="43">
        <v>1.4478593646411199E-4</v>
      </c>
      <c r="D639" s="44">
        <f t="shared" si="9"/>
        <v>13.605442176870747</v>
      </c>
      <c r="E639" s="43">
        <v>6</v>
      </c>
      <c r="F639" s="43">
        <v>14</v>
      </c>
      <c r="G639" s="43">
        <v>1029</v>
      </c>
    </row>
    <row r="640" spans="1:7" x14ac:dyDescent="0.2">
      <c r="A640" s="43">
        <v>191</v>
      </c>
      <c r="B640" s="43" t="s">
        <v>1672</v>
      </c>
      <c r="C640" s="43">
        <v>2.5335213572460802E-4</v>
      </c>
      <c r="D640" s="44">
        <f t="shared" si="9"/>
        <v>8.9686098654708513</v>
      </c>
      <c r="E640" s="43">
        <v>6</v>
      </c>
      <c r="F640" s="43">
        <v>14</v>
      </c>
      <c r="G640" s="43">
        <v>1561</v>
      </c>
    </row>
    <row r="641" spans="1:7" x14ac:dyDescent="0.2">
      <c r="A641" s="43">
        <v>192</v>
      </c>
      <c r="B641" s="43" t="s">
        <v>1673</v>
      </c>
      <c r="C641" s="43">
        <v>2.5652420745396801E-4</v>
      </c>
      <c r="D641" s="44">
        <f t="shared" si="9"/>
        <v>7.3327222731439052</v>
      </c>
      <c r="E641" s="43">
        <v>6</v>
      </c>
      <c r="F641" s="43">
        <v>8</v>
      </c>
      <c r="G641" s="43">
        <v>1091</v>
      </c>
    </row>
    <row r="642" spans="1:7" x14ac:dyDescent="0.2">
      <c r="A642" s="43">
        <v>193</v>
      </c>
      <c r="B642" s="43" t="s">
        <v>1674</v>
      </c>
      <c r="C642" s="43">
        <v>1.0983501516512E-3</v>
      </c>
      <c r="D642" s="44">
        <f t="shared" si="9"/>
        <v>25.157232704402517</v>
      </c>
      <c r="E642" s="43">
        <v>6</v>
      </c>
      <c r="F642" s="43">
        <v>8</v>
      </c>
      <c r="G642" s="43">
        <v>318</v>
      </c>
    </row>
    <row r="643" spans="1:7" x14ac:dyDescent="0.2">
      <c r="A643" s="43">
        <v>194</v>
      </c>
      <c r="B643" s="43" t="s">
        <v>1675</v>
      </c>
      <c r="C643" s="43">
        <v>3.0246805713748899E-4</v>
      </c>
      <c r="D643" s="44">
        <f t="shared" ref="D643:D706" si="10">F643/G643*1000</f>
        <v>1.2406947890818858</v>
      </c>
      <c r="E643" s="43">
        <v>6</v>
      </c>
      <c r="F643" s="43">
        <v>4</v>
      </c>
      <c r="G643" s="43">
        <v>3224</v>
      </c>
    </row>
    <row r="644" spans="1:7" x14ac:dyDescent="0.2">
      <c r="A644" s="43">
        <v>195</v>
      </c>
      <c r="B644" s="43" t="s">
        <v>1676</v>
      </c>
      <c r="C644" s="43">
        <v>3.2011476615988698E-4</v>
      </c>
      <c r="D644" s="44">
        <f t="shared" si="10"/>
        <v>8.5984522785898534</v>
      </c>
      <c r="E644" s="43">
        <v>6</v>
      </c>
      <c r="F644" s="43">
        <v>10</v>
      </c>
      <c r="G644" s="43">
        <v>1163</v>
      </c>
    </row>
    <row r="645" spans="1:7" x14ac:dyDescent="0.2">
      <c r="A645" s="43">
        <v>196</v>
      </c>
      <c r="B645" s="43" t="s">
        <v>1677</v>
      </c>
      <c r="C645" s="43">
        <v>2.1473711870020899E-3</v>
      </c>
      <c r="D645" s="44">
        <f t="shared" si="10"/>
        <v>9.1012514220705345</v>
      </c>
      <c r="E645" s="43">
        <v>6</v>
      </c>
      <c r="F645" s="43">
        <v>8</v>
      </c>
      <c r="G645" s="43">
        <v>879</v>
      </c>
    </row>
    <row r="646" spans="1:7" x14ac:dyDescent="0.2">
      <c r="A646" s="43">
        <v>130</v>
      </c>
      <c r="B646" s="43" t="s">
        <v>1678</v>
      </c>
      <c r="C646" s="43">
        <v>6.31263544441477E-4</v>
      </c>
      <c r="D646" s="44">
        <f t="shared" si="10"/>
        <v>4.9342105263157894</v>
      </c>
      <c r="E646" s="43">
        <v>5</v>
      </c>
      <c r="F646" s="43">
        <v>3</v>
      </c>
      <c r="G646" s="43">
        <v>608</v>
      </c>
    </row>
    <row r="647" spans="1:7" x14ac:dyDescent="0.2">
      <c r="A647" s="43">
        <v>131</v>
      </c>
      <c r="B647" s="43" t="s">
        <v>1679</v>
      </c>
      <c r="C647" s="43">
        <v>6.5227781666315902E-4</v>
      </c>
      <c r="D647" s="44">
        <f t="shared" si="10"/>
        <v>8.6848635235732008</v>
      </c>
      <c r="E647" s="43">
        <v>5</v>
      </c>
      <c r="F647" s="43">
        <v>7</v>
      </c>
      <c r="G647" s="43">
        <v>806</v>
      </c>
    </row>
    <row r="648" spans="1:7" x14ac:dyDescent="0.2">
      <c r="A648" s="43">
        <v>132</v>
      </c>
      <c r="B648" s="43" t="s">
        <v>1680</v>
      </c>
      <c r="C648" s="43">
        <v>2.6077534472760398E-4</v>
      </c>
      <c r="D648" s="44">
        <f t="shared" si="10"/>
        <v>5.333333333333333</v>
      </c>
      <c r="E648" s="43">
        <v>5</v>
      </c>
      <c r="F648" s="43">
        <v>4</v>
      </c>
      <c r="G648" s="43">
        <v>750</v>
      </c>
    </row>
    <row r="649" spans="1:7" x14ac:dyDescent="0.2">
      <c r="A649" s="43">
        <v>133</v>
      </c>
      <c r="B649" s="43" t="s">
        <v>1681</v>
      </c>
      <c r="C649" s="52">
        <v>4.4951901465432002E-5</v>
      </c>
      <c r="D649" s="44">
        <f t="shared" si="10"/>
        <v>2.7397260273972601</v>
      </c>
      <c r="E649" s="43">
        <v>5</v>
      </c>
      <c r="F649" s="43">
        <v>3</v>
      </c>
      <c r="G649" s="43">
        <v>1095</v>
      </c>
    </row>
    <row r="650" spans="1:7" x14ac:dyDescent="0.2">
      <c r="A650" s="43">
        <v>134</v>
      </c>
      <c r="B650" s="43" t="s">
        <v>1682</v>
      </c>
      <c r="C650" s="43">
        <v>2.75330396475771E-4</v>
      </c>
      <c r="D650" s="44">
        <f t="shared" si="10"/>
        <v>4.7892720306513406</v>
      </c>
      <c r="E650" s="43">
        <v>5</v>
      </c>
      <c r="F650" s="43">
        <v>5</v>
      </c>
      <c r="G650" s="43">
        <v>1044</v>
      </c>
    </row>
    <row r="651" spans="1:7" x14ac:dyDescent="0.2">
      <c r="A651" s="43">
        <v>135</v>
      </c>
      <c r="B651" s="43" t="s">
        <v>1683</v>
      </c>
      <c r="C651" s="43">
        <v>4.4221281636737798E-4</v>
      </c>
      <c r="D651" s="44">
        <f t="shared" si="10"/>
        <v>5.6939501779359434</v>
      </c>
      <c r="E651" s="43">
        <v>5</v>
      </c>
      <c r="F651" s="43">
        <v>8</v>
      </c>
      <c r="G651" s="43">
        <v>1405</v>
      </c>
    </row>
    <row r="652" spans="1:7" x14ac:dyDescent="0.2">
      <c r="A652" s="43">
        <v>136</v>
      </c>
      <c r="B652" s="43" t="s">
        <v>1684</v>
      </c>
      <c r="C652" s="43" t="s">
        <v>1002</v>
      </c>
      <c r="D652" s="44">
        <f t="shared" si="10"/>
        <v>2.9673590504451042</v>
      </c>
      <c r="E652" s="43">
        <v>5</v>
      </c>
      <c r="F652" s="43">
        <v>7</v>
      </c>
      <c r="G652" s="43">
        <v>2359</v>
      </c>
    </row>
    <row r="653" spans="1:7" x14ac:dyDescent="0.2">
      <c r="A653" s="43">
        <v>137</v>
      </c>
      <c r="B653" s="43" t="s">
        <v>1685</v>
      </c>
      <c r="C653" s="43">
        <v>1.7632625528870801E-4</v>
      </c>
      <c r="D653" s="44">
        <f t="shared" si="10"/>
        <v>5.3238686779059448</v>
      </c>
      <c r="E653" s="43">
        <v>5</v>
      </c>
      <c r="F653" s="43">
        <v>6</v>
      </c>
      <c r="G653" s="43">
        <v>1127</v>
      </c>
    </row>
    <row r="654" spans="1:7" x14ac:dyDescent="0.2">
      <c r="A654" s="43">
        <v>138</v>
      </c>
      <c r="B654" s="43" t="s">
        <v>1686</v>
      </c>
      <c r="C654" s="43">
        <v>4.5466101421990198E-4</v>
      </c>
      <c r="D654" s="44">
        <f t="shared" si="10"/>
        <v>6.4935064935064943</v>
      </c>
      <c r="E654" s="43">
        <v>5</v>
      </c>
      <c r="F654" s="43">
        <v>15</v>
      </c>
      <c r="G654" s="43">
        <v>2310</v>
      </c>
    </row>
    <row r="655" spans="1:7" x14ac:dyDescent="0.2">
      <c r="A655" s="43">
        <v>139</v>
      </c>
      <c r="B655" s="43" t="s">
        <v>1687</v>
      </c>
      <c r="C655" s="43">
        <v>5.3737679110147101E-4</v>
      </c>
      <c r="D655" s="44">
        <f t="shared" si="10"/>
        <v>16.100178890876567</v>
      </c>
      <c r="E655" s="43">
        <v>5</v>
      </c>
      <c r="F655" s="43">
        <v>9</v>
      </c>
      <c r="G655" s="43">
        <v>559</v>
      </c>
    </row>
    <row r="656" spans="1:7" x14ac:dyDescent="0.2">
      <c r="A656" s="43">
        <v>140</v>
      </c>
      <c r="B656" s="43" t="s">
        <v>1688</v>
      </c>
      <c r="C656" s="43">
        <v>4.0823663528798701E-4</v>
      </c>
      <c r="D656" s="44">
        <f t="shared" si="10"/>
        <v>9.7826086956521738</v>
      </c>
      <c r="E656" s="43">
        <v>5</v>
      </c>
      <c r="F656" s="43">
        <v>9</v>
      </c>
      <c r="G656" s="43">
        <v>920</v>
      </c>
    </row>
    <row r="657" spans="1:7" x14ac:dyDescent="0.2">
      <c r="A657" s="43">
        <v>141</v>
      </c>
      <c r="B657" s="43" t="s">
        <v>1689</v>
      </c>
      <c r="C657" s="43">
        <v>2.5274898252481797E-4</v>
      </c>
      <c r="D657" s="44">
        <f t="shared" si="10"/>
        <v>4.0858018386108279</v>
      </c>
      <c r="E657" s="43">
        <v>5</v>
      </c>
      <c r="F657" s="43">
        <v>8</v>
      </c>
      <c r="G657" s="43">
        <v>1958</v>
      </c>
    </row>
    <row r="658" spans="1:7" x14ac:dyDescent="0.2">
      <c r="A658" s="43">
        <v>142</v>
      </c>
      <c r="B658" s="43" t="s">
        <v>1690</v>
      </c>
      <c r="C658" s="43">
        <v>4.24504990978136E-4</v>
      </c>
      <c r="D658" s="44">
        <f t="shared" si="10"/>
        <v>4.1841004184100417</v>
      </c>
      <c r="E658" s="43">
        <v>5</v>
      </c>
      <c r="F658" s="43">
        <v>7</v>
      </c>
      <c r="G658" s="43">
        <v>1673</v>
      </c>
    </row>
    <row r="659" spans="1:7" x14ac:dyDescent="0.2">
      <c r="A659" s="43">
        <v>143</v>
      </c>
      <c r="B659" s="43" t="s">
        <v>1691</v>
      </c>
      <c r="C659" s="52">
        <v>5.17506260510058E-5</v>
      </c>
      <c r="D659" s="44">
        <f t="shared" si="10"/>
        <v>6.1565523306948107</v>
      </c>
      <c r="E659" s="43">
        <v>5</v>
      </c>
      <c r="F659" s="43">
        <v>7</v>
      </c>
      <c r="G659" s="43">
        <v>1137</v>
      </c>
    </row>
    <row r="660" spans="1:7" x14ac:dyDescent="0.2">
      <c r="A660" s="43">
        <v>144</v>
      </c>
      <c r="B660" s="43" t="s">
        <v>1692</v>
      </c>
      <c r="C660" s="43">
        <v>2.9058540827971998E-4</v>
      </c>
      <c r="D660" s="44">
        <f t="shared" si="10"/>
        <v>6.968641114982578</v>
      </c>
      <c r="E660" s="43">
        <v>5</v>
      </c>
      <c r="F660" s="43">
        <v>10</v>
      </c>
      <c r="G660" s="43">
        <v>1435</v>
      </c>
    </row>
    <row r="661" spans="1:7" x14ac:dyDescent="0.2">
      <c r="A661" s="43">
        <v>145</v>
      </c>
      <c r="B661" s="43" t="s">
        <v>1693</v>
      </c>
      <c r="C661" s="43">
        <v>4.5142574464571503E-4</v>
      </c>
      <c r="D661" s="44">
        <f t="shared" si="10"/>
        <v>7.7519379844961236</v>
      </c>
      <c r="E661" s="43">
        <v>5</v>
      </c>
      <c r="F661" s="43">
        <v>8</v>
      </c>
      <c r="G661" s="43">
        <v>1032</v>
      </c>
    </row>
    <row r="662" spans="1:7" x14ac:dyDescent="0.2">
      <c r="A662" s="43">
        <v>146</v>
      </c>
      <c r="B662" s="43" t="s">
        <v>1694</v>
      </c>
      <c r="C662" s="43">
        <v>1.17474302496329E-4</v>
      </c>
      <c r="D662" s="44">
        <f t="shared" si="10"/>
        <v>0.6402048655569782</v>
      </c>
      <c r="E662" s="43">
        <v>5</v>
      </c>
      <c r="F662" s="43">
        <v>1</v>
      </c>
      <c r="G662" s="43">
        <v>1562</v>
      </c>
    </row>
    <row r="663" spans="1:7" x14ac:dyDescent="0.2">
      <c r="A663" s="43">
        <v>147</v>
      </c>
      <c r="B663" s="43" t="s">
        <v>1695</v>
      </c>
      <c r="C663" s="43" t="s">
        <v>1002</v>
      </c>
      <c r="D663" s="44">
        <f t="shared" si="10"/>
        <v>9.2165898617511512</v>
      </c>
      <c r="E663" s="43">
        <v>5</v>
      </c>
      <c r="F663" s="43">
        <v>4</v>
      </c>
      <c r="G663" s="43">
        <v>434</v>
      </c>
    </row>
    <row r="664" spans="1:7" x14ac:dyDescent="0.2">
      <c r="A664" s="43">
        <v>148</v>
      </c>
      <c r="B664" s="43" t="s">
        <v>1696</v>
      </c>
      <c r="C664" s="43">
        <v>5.4022569120156395E-4</v>
      </c>
      <c r="D664" s="44">
        <f t="shared" si="10"/>
        <v>4.5924225028702645</v>
      </c>
      <c r="E664" s="43">
        <v>5</v>
      </c>
      <c r="F664" s="43">
        <v>4</v>
      </c>
      <c r="G664" s="43">
        <v>871</v>
      </c>
    </row>
    <row r="665" spans="1:7" x14ac:dyDescent="0.2">
      <c r="A665" s="43">
        <v>149</v>
      </c>
      <c r="B665" s="43" t="s">
        <v>1697</v>
      </c>
      <c r="C665" s="43">
        <v>4.1893363946052302E-4</v>
      </c>
      <c r="D665" s="44">
        <f t="shared" si="10"/>
        <v>3.8610038610038613</v>
      </c>
      <c r="E665" s="43">
        <v>5</v>
      </c>
      <c r="F665" s="43">
        <v>8</v>
      </c>
      <c r="G665" s="43">
        <v>2072</v>
      </c>
    </row>
    <row r="666" spans="1:7" x14ac:dyDescent="0.2">
      <c r="A666" s="43">
        <v>150</v>
      </c>
      <c r="B666" s="43" t="s">
        <v>1698</v>
      </c>
      <c r="C666" s="43">
        <v>2.6742908266962301E-4</v>
      </c>
      <c r="D666" s="44">
        <f t="shared" si="10"/>
        <v>4.3066322136089585</v>
      </c>
      <c r="E666" s="43">
        <v>5</v>
      </c>
      <c r="F666" s="43">
        <v>5</v>
      </c>
      <c r="G666" s="43">
        <v>1161</v>
      </c>
    </row>
    <row r="667" spans="1:7" x14ac:dyDescent="0.2">
      <c r="A667" s="43">
        <v>151</v>
      </c>
      <c r="B667" s="43" t="s">
        <v>1699</v>
      </c>
      <c r="C667" s="43">
        <v>1.8451461125077801E-4</v>
      </c>
      <c r="D667" s="44">
        <f t="shared" si="10"/>
        <v>2.9761904761904758</v>
      </c>
      <c r="E667" s="43">
        <v>5</v>
      </c>
      <c r="F667" s="43">
        <v>3</v>
      </c>
      <c r="G667" s="43">
        <v>1008</v>
      </c>
    </row>
    <row r="668" spans="1:7" x14ac:dyDescent="0.2">
      <c r="A668" s="43">
        <v>152</v>
      </c>
      <c r="B668" s="43" t="s">
        <v>1700</v>
      </c>
      <c r="C668" s="43">
        <v>3.5405710317911398E-4</v>
      </c>
      <c r="D668" s="44">
        <f t="shared" si="10"/>
        <v>8.8544548976203643</v>
      </c>
      <c r="E668" s="43">
        <v>5</v>
      </c>
      <c r="F668" s="43">
        <v>16</v>
      </c>
      <c r="G668" s="43">
        <v>1807</v>
      </c>
    </row>
    <row r="669" spans="1:7" x14ac:dyDescent="0.2">
      <c r="A669" s="43">
        <v>153</v>
      </c>
      <c r="B669" s="43" t="s">
        <v>1701</v>
      </c>
      <c r="C669" s="43">
        <v>4.3239060103214799E-4</v>
      </c>
      <c r="D669" s="44">
        <f t="shared" si="10"/>
        <v>9.2105263157894726</v>
      </c>
      <c r="E669" s="43">
        <v>5</v>
      </c>
      <c r="F669" s="43">
        <v>7</v>
      </c>
      <c r="G669" s="43">
        <v>760</v>
      </c>
    </row>
    <row r="670" spans="1:7" x14ac:dyDescent="0.2">
      <c r="A670" s="43">
        <v>154</v>
      </c>
      <c r="B670" s="43" t="s">
        <v>1702</v>
      </c>
      <c r="C670" s="43">
        <v>1.6181604654581699E-4</v>
      </c>
      <c r="D670" s="44">
        <f t="shared" si="10"/>
        <v>4.8622366288492707</v>
      </c>
      <c r="E670" s="43">
        <v>5</v>
      </c>
      <c r="F670" s="43">
        <v>3</v>
      </c>
      <c r="G670" s="43">
        <v>617</v>
      </c>
    </row>
    <row r="671" spans="1:7" x14ac:dyDescent="0.2">
      <c r="A671" s="43">
        <v>155</v>
      </c>
      <c r="B671" s="43" t="s">
        <v>1703</v>
      </c>
      <c r="C671" s="43">
        <v>1.52465869453591E-4</v>
      </c>
      <c r="D671" s="44">
        <f t="shared" si="10"/>
        <v>3.9436619718309855</v>
      </c>
      <c r="E671" s="43">
        <v>5</v>
      </c>
      <c r="F671" s="43">
        <v>7</v>
      </c>
      <c r="G671" s="43">
        <v>1775</v>
      </c>
    </row>
    <row r="672" spans="1:7" x14ac:dyDescent="0.2">
      <c r="A672" s="43">
        <v>156</v>
      </c>
      <c r="B672" s="43" t="s">
        <v>1704</v>
      </c>
      <c r="C672" s="43">
        <v>9.5177740391732299E-4</v>
      </c>
      <c r="D672" s="44">
        <f t="shared" si="10"/>
        <v>7.6586433260393871</v>
      </c>
      <c r="E672" s="43">
        <v>5</v>
      </c>
      <c r="F672" s="43">
        <v>14</v>
      </c>
      <c r="G672" s="43">
        <v>1828</v>
      </c>
    </row>
    <row r="673" spans="1:7" x14ac:dyDescent="0.2">
      <c r="A673" s="43">
        <v>157</v>
      </c>
      <c r="B673" s="43" t="s">
        <v>1705</v>
      </c>
      <c r="C673" s="43">
        <v>3.4111960306631902E-4</v>
      </c>
      <c r="D673" s="44">
        <f t="shared" si="10"/>
        <v>6.7307692307692308</v>
      </c>
      <c r="E673" s="43">
        <v>5</v>
      </c>
      <c r="F673" s="43">
        <v>7</v>
      </c>
      <c r="G673" s="43">
        <v>1040</v>
      </c>
    </row>
    <row r="674" spans="1:7" x14ac:dyDescent="0.2">
      <c r="A674" s="43">
        <v>158</v>
      </c>
      <c r="B674" s="43" t="s">
        <v>1706</v>
      </c>
      <c r="C674" s="43">
        <v>1.52556135795626E-4</v>
      </c>
      <c r="D674" s="44">
        <f t="shared" si="10"/>
        <v>10.88929219600726</v>
      </c>
      <c r="E674" s="43">
        <v>5</v>
      </c>
      <c r="F674" s="43">
        <v>12</v>
      </c>
      <c r="G674" s="43">
        <v>1102</v>
      </c>
    </row>
    <row r="675" spans="1:7" x14ac:dyDescent="0.2">
      <c r="A675" s="43">
        <v>159</v>
      </c>
      <c r="B675" s="43" t="s">
        <v>1707</v>
      </c>
      <c r="C675" s="52">
        <v>7.6730772498299695E-5</v>
      </c>
      <c r="D675" s="44">
        <f t="shared" si="10"/>
        <v>1.7291066282420748</v>
      </c>
      <c r="E675" s="43">
        <v>5</v>
      </c>
      <c r="F675" s="43">
        <v>3</v>
      </c>
      <c r="G675" s="43">
        <v>1735</v>
      </c>
    </row>
    <row r="676" spans="1:7" x14ac:dyDescent="0.2">
      <c r="A676" s="43">
        <v>160</v>
      </c>
      <c r="B676" s="43" t="s">
        <v>1708</v>
      </c>
      <c r="C676" s="43">
        <v>1.2680288060708199E-4</v>
      </c>
      <c r="D676" s="44">
        <f t="shared" si="10"/>
        <v>6.462984723854289</v>
      </c>
      <c r="E676" s="43">
        <v>5</v>
      </c>
      <c r="F676" s="43">
        <v>11</v>
      </c>
      <c r="G676" s="43">
        <v>1702</v>
      </c>
    </row>
    <row r="677" spans="1:7" x14ac:dyDescent="0.2">
      <c r="A677" s="43">
        <v>161</v>
      </c>
      <c r="B677" s="43" t="s">
        <v>1709</v>
      </c>
      <c r="C677" s="43">
        <v>3.2398585517678702E-4</v>
      </c>
      <c r="D677" s="44">
        <f t="shared" si="10"/>
        <v>5.8675607711651301</v>
      </c>
      <c r="E677" s="43">
        <v>5</v>
      </c>
      <c r="F677" s="43">
        <v>7</v>
      </c>
      <c r="G677" s="43">
        <v>1193</v>
      </c>
    </row>
    <row r="678" spans="1:7" x14ac:dyDescent="0.2">
      <c r="A678" s="43">
        <v>162</v>
      </c>
      <c r="B678" s="43" t="s">
        <v>1710</v>
      </c>
      <c r="C678" s="43">
        <v>0</v>
      </c>
      <c r="D678" s="44">
        <f t="shared" si="10"/>
        <v>9.4280326838466362</v>
      </c>
      <c r="E678" s="43">
        <v>5</v>
      </c>
      <c r="F678" s="43">
        <v>15</v>
      </c>
      <c r="G678" s="43">
        <v>1591</v>
      </c>
    </row>
    <row r="679" spans="1:7" x14ac:dyDescent="0.2">
      <c r="A679" s="43">
        <v>163</v>
      </c>
      <c r="B679" s="43" t="s">
        <v>1711</v>
      </c>
      <c r="C679" s="43">
        <v>3.55807374906537E-4</v>
      </c>
      <c r="D679" s="44">
        <f t="shared" si="10"/>
        <v>4.4191919191919187</v>
      </c>
      <c r="E679" s="43">
        <v>5</v>
      </c>
      <c r="F679" s="43">
        <v>7</v>
      </c>
      <c r="G679" s="43">
        <v>1584</v>
      </c>
    </row>
    <row r="680" spans="1:7" x14ac:dyDescent="0.2">
      <c r="A680" s="43">
        <v>164</v>
      </c>
      <c r="B680" s="43" t="s">
        <v>1712</v>
      </c>
      <c r="C680" s="43">
        <v>4.3389866497684198E-4</v>
      </c>
      <c r="D680" s="44">
        <f t="shared" si="10"/>
        <v>5.9113300492610845</v>
      </c>
      <c r="E680" s="43">
        <v>5</v>
      </c>
      <c r="F680" s="43">
        <v>6</v>
      </c>
      <c r="G680" s="43">
        <v>1015</v>
      </c>
    </row>
    <row r="681" spans="1:7" x14ac:dyDescent="0.2">
      <c r="A681" s="43">
        <v>165</v>
      </c>
      <c r="B681" s="43" t="s">
        <v>1713</v>
      </c>
      <c r="C681" s="43">
        <v>4.9689591175759804E-4</v>
      </c>
      <c r="D681" s="44">
        <f t="shared" si="10"/>
        <v>4.9417578538651608</v>
      </c>
      <c r="E681" s="43">
        <v>5</v>
      </c>
      <c r="F681" s="43">
        <v>14</v>
      </c>
      <c r="G681" s="43">
        <v>2833</v>
      </c>
    </row>
    <row r="682" spans="1:7" x14ac:dyDescent="0.2">
      <c r="A682" s="43">
        <v>166</v>
      </c>
      <c r="B682" s="43" t="s">
        <v>1714</v>
      </c>
      <c r="C682" s="43">
        <v>3.7745057494028601E-4</v>
      </c>
      <c r="D682" s="44">
        <f t="shared" si="10"/>
        <v>11.777301927194861</v>
      </c>
      <c r="E682" s="43">
        <v>5</v>
      </c>
      <c r="F682" s="43">
        <v>11</v>
      </c>
      <c r="G682" s="43">
        <v>934</v>
      </c>
    </row>
    <row r="683" spans="1:7" x14ac:dyDescent="0.2">
      <c r="A683" s="43">
        <v>167</v>
      </c>
      <c r="B683" s="43" t="s">
        <v>1715</v>
      </c>
      <c r="C683" s="43">
        <v>6.1095034236302603E-4</v>
      </c>
      <c r="D683" s="44">
        <f t="shared" si="10"/>
        <v>10.071942446043165</v>
      </c>
      <c r="E683" s="43">
        <v>5</v>
      </c>
      <c r="F683" s="43">
        <v>14</v>
      </c>
      <c r="G683" s="43">
        <v>1390</v>
      </c>
    </row>
    <row r="684" spans="1:7" x14ac:dyDescent="0.2">
      <c r="A684" s="43">
        <v>107</v>
      </c>
      <c r="B684" s="43" t="s">
        <v>1716</v>
      </c>
      <c r="C684" s="43" t="s">
        <v>1002</v>
      </c>
      <c r="D684" s="44">
        <f t="shared" si="10"/>
        <v>7.3051948051948052</v>
      </c>
      <c r="E684" s="43">
        <v>4</v>
      </c>
      <c r="F684" s="43">
        <v>9</v>
      </c>
      <c r="G684" s="43">
        <v>1232</v>
      </c>
    </row>
    <row r="685" spans="1:7" x14ac:dyDescent="0.2">
      <c r="A685" s="43">
        <v>108</v>
      </c>
      <c r="B685" s="43" t="s">
        <v>1717</v>
      </c>
      <c r="C685" s="43">
        <v>7.0874149833148896E-4</v>
      </c>
      <c r="D685" s="44">
        <f t="shared" si="10"/>
        <v>12.158054711246201</v>
      </c>
      <c r="E685" s="43">
        <v>4</v>
      </c>
      <c r="F685" s="43">
        <v>8</v>
      </c>
      <c r="G685" s="43">
        <v>658</v>
      </c>
    </row>
    <row r="686" spans="1:7" x14ac:dyDescent="0.2">
      <c r="A686" s="43">
        <v>109</v>
      </c>
      <c r="B686" s="43" t="s">
        <v>1718</v>
      </c>
      <c r="C686" s="43">
        <v>1.51906425641805E-4</v>
      </c>
      <c r="D686" s="44">
        <f t="shared" si="10"/>
        <v>4.0040040040040044</v>
      </c>
      <c r="E686" s="43">
        <v>4</v>
      </c>
      <c r="F686" s="43">
        <v>4</v>
      </c>
      <c r="G686" s="43">
        <v>999</v>
      </c>
    </row>
    <row r="687" spans="1:7" x14ac:dyDescent="0.2">
      <c r="A687" s="43">
        <v>110</v>
      </c>
      <c r="B687" s="43" t="s">
        <v>1719</v>
      </c>
      <c r="C687" s="43" t="s">
        <v>1002</v>
      </c>
      <c r="D687" s="44">
        <f t="shared" si="10"/>
        <v>11.454753722794958</v>
      </c>
      <c r="E687" s="43">
        <v>4</v>
      </c>
      <c r="F687" s="43">
        <v>10</v>
      </c>
      <c r="G687" s="43">
        <v>873</v>
      </c>
    </row>
    <row r="688" spans="1:7" x14ac:dyDescent="0.2">
      <c r="A688" s="43">
        <v>111</v>
      </c>
      <c r="B688" s="43" t="s">
        <v>1720</v>
      </c>
      <c r="C688" s="43" t="s">
        <v>1002</v>
      </c>
      <c r="D688" s="44">
        <f t="shared" si="10"/>
        <v>5.2742616033755274</v>
      </c>
      <c r="E688" s="43">
        <v>4</v>
      </c>
      <c r="F688" s="43">
        <v>5</v>
      </c>
      <c r="G688" s="43">
        <v>948</v>
      </c>
    </row>
    <row r="689" spans="1:7" x14ac:dyDescent="0.2">
      <c r="A689" s="43">
        <v>112</v>
      </c>
      <c r="B689" s="43" t="s">
        <v>1721</v>
      </c>
      <c r="C689" s="43">
        <v>2.0977554017201599E-4</v>
      </c>
      <c r="D689" s="44">
        <f t="shared" si="10"/>
        <v>11.283497884344147</v>
      </c>
      <c r="E689" s="43">
        <v>4</v>
      </c>
      <c r="F689" s="43">
        <v>8</v>
      </c>
      <c r="G689" s="43">
        <v>709</v>
      </c>
    </row>
    <row r="690" spans="1:7" x14ac:dyDescent="0.2">
      <c r="A690" s="43">
        <v>113</v>
      </c>
      <c r="B690" s="43" t="s">
        <v>1722</v>
      </c>
      <c r="C690" s="43" t="s">
        <v>1002</v>
      </c>
      <c r="D690" s="44">
        <f t="shared" si="10"/>
        <v>12.72984441301273</v>
      </c>
      <c r="E690" s="43">
        <v>4</v>
      </c>
      <c r="F690" s="43">
        <v>18</v>
      </c>
      <c r="G690" s="43">
        <v>1414</v>
      </c>
    </row>
    <row r="691" spans="1:7" x14ac:dyDescent="0.2">
      <c r="A691" s="43">
        <v>114</v>
      </c>
      <c r="B691" s="43" t="s">
        <v>1723</v>
      </c>
      <c r="C691" s="43">
        <v>4.2069871502968401E-4</v>
      </c>
      <c r="D691" s="44">
        <f t="shared" si="10"/>
        <v>5.8394160583941606</v>
      </c>
      <c r="E691" s="43">
        <v>4</v>
      </c>
      <c r="F691" s="43">
        <v>4</v>
      </c>
      <c r="G691" s="43">
        <v>685</v>
      </c>
    </row>
    <row r="692" spans="1:7" x14ac:dyDescent="0.2">
      <c r="A692" s="43">
        <v>115</v>
      </c>
      <c r="B692" s="43" t="s">
        <v>1724</v>
      </c>
      <c r="C692" s="43" t="s">
        <v>1002</v>
      </c>
      <c r="D692" s="44">
        <f t="shared" si="10"/>
        <v>3.7071362372567194</v>
      </c>
      <c r="E692" s="43">
        <v>4</v>
      </c>
      <c r="F692" s="43">
        <v>4</v>
      </c>
      <c r="G692" s="43">
        <v>1079</v>
      </c>
    </row>
    <row r="693" spans="1:7" x14ac:dyDescent="0.2">
      <c r="A693" s="43">
        <v>116</v>
      </c>
      <c r="B693" s="43" t="s">
        <v>1725</v>
      </c>
      <c r="C693" s="43">
        <v>1.3253554416281101E-4</v>
      </c>
      <c r="D693" s="44">
        <f t="shared" si="10"/>
        <v>6.9060773480662982</v>
      </c>
      <c r="E693" s="43">
        <v>4</v>
      </c>
      <c r="F693" s="43">
        <v>5</v>
      </c>
      <c r="G693" s="43">
        <v>724</v>
      </c>
    </row>
    <row r="694" spans="1:7" x14ac:dyDescent="0.2">
      <c r="A694" s="43">
        <v>117</v>
      </c>
      <c r="B694" s="43" t="s">
        <v>1726</v>
      </c>
      <c r="C694" s="43">
        <v>2.5913449080072602E-4</v>
      </c>
      <c r="D694" s="44">
        <f t="shared" si="10"/>
        <v>3.1982942430703623</v>
      </c>
      <c r="E694" s="43">
        <v>4</v>
      </c>
      <c r="F694" s="43">
        <v>3</v>
      </c>
      <c r="G694" s="43">
        <v>938</v>
      </c>
    </row>
    <row r="695" spans="1:7" x14ac:dyDescent="0.2">
      <c r="A695" s="43">
        <v>118</v>
      </c>
      <c r="B695" s="43" t="s">
        <v>1727</v>
      </c>
      <c r="C695" s="43">
        <v>1.2611451192109501E-4</v>
      </c>
      <c r="D695" s="44">
        <f t="shared" si="10"/>
        <v>1.9398642095053347</v>
      </c>
      <c r="E695" s="43">
        <v>4</v>
      </c>
      <c r="F695" s="43">
        <v>2</v>
      </c>
      <c r="G695" s="43">
        <v>1031</v>
      </c>
    </row>
    <row r="696" spans="1:7" x14ac:dyDescent="0.2">
      <c r="A696" s="43">
        <v>119</v>
      </c>
      <c r="B696" s="43" t="s">
        <v>1728</v>
      </c>
      <c r="C696" s="43">
        <v>2.7083486754302902E-4</v>
      </c>
      <c r="D696" s="44">
        <f t="shared" si="10"/>
        <v>17.241379310344826</v>
      </c>
      <c r="E696" s="43">
        <v>4</v>
      </c>
      <c r="F696" s="43">
        <v>7</v>
      </c>
      <c r="G696" s="43">
        <v>406</v>
      </c>
    </row>
    <row r="697" spans="1:7" x14ac:dyDescent="0.2">
      <c r="A697" s="43">
        <v>120</v>
      </c>
      <c r="B697" s="43" t="s">
        <v>1729</v>
      </c>
      <c r="C697" s="43">
        <v>3.3015335842304398E-4</v>
      </c>
      <c r="D697" s="44">
        <f t="shared" si="10"/>
        <v>3.669724770642202</v>
      </c>
      <c r="E697" s="43">
        <v>4</v>
      </c>
      <c r="F697" s="43">
        <v>2</v>
      </c>
      <c r="G697" s="43">
        <v>545</v>
      </c>
    </row>
    <row r="698" spans="1:7" x14ac:dyDescent="0.2">
      <c r="A698" s="43">
        <v>121</v>
      </c>
      <c r="B698" s="43" t="s">
        <v>1730</v>
      </c>
      <c r="C698" s="43">
        <v>1.99203747483651E-4</v>
      </c>
      <c r="D698" s="44">
        <f t="shared" si="10"/>
        <v>2.0815986677768525</v>
      </c>
      <c r="E698" s="43">
        <v>4</v>
      </c>
      <c r="F698" s="43">
        <v>5</v>
      </c>
      <c r="G698" s="43">
        <v>2402</v>
      </c>
    </row>
    <row r="699" spans="1:7" x14ac:dyDescent="0.2">
      <c r="A699" s="43">
        <v>122</v>
      </c>
      <c r="B699" s="43" t="s">
        <v>1731</v>
      </c>
      <c r="C699" s="43">
        <v>0</v>
      </c>
      <c r="D699" s="44">
        <f t="shared" si="10"/>
        <v>2.3961661341853033</v>
      </c>
      <c r="E699" s="43">
        <v>4</v>
      </c>
      <c r="F699" s="43">
        <v>3</v>
      </c>
      <c r="G699" s="43">
        <v>1252</v>
      </c>
    </row>
    <row r="700" spans="1:7" x14ac:dyDescent="0.2">
      <c r="A700" s="43">
        <v>123</v>
      </c>
      <c r="B700" s="43" t="s">
        <v>1732</v>
      </c>
      <c r="C700" s="43">
        <v>3.10732572633453E-4</v>
      </c>
      <c r="D700" s="44">
        <f t="shared" si="10"/>
        <v>5.9453032104637336</v>
      </c>
      <c r="E700" s="43">
        <v>4</v>
      </c>
      <c r="F700" s="43">
        <v>5</v>
      </c>
      <c r="G700" s="43">
        <v>841</v>
      </c>
    </row>
    <row r="701" spans="1:7" x14ac:dyDescent="0.2">
      <c r="A701" s="43">
        <v>124</v>
      </c>
      <c r="B701" s="43" t="s">
        <v>1733</v>
      </c>
      <c r="C701" s="43" t="s">
        <v>1002</v>
      </c>
      <c r="D701" s="44">
        <f t="shared" si="10"/>
        <v>10.498687664041995</v>
      </c>
      <c r="E701" s="43">
        <v>4</v>
      </c>
      <c r="F701" s="43">
        <v>8</v>
      </c>
      <c r="G701" s="43">
        <v>762</v>
      </c>
    </row>
    <row r="702" spans="1:7" x14ac:dyDescent="0.2">
      <c r="A702" s="43">
        <v>125</v>
      </c>
      <c r="B702" s="43" t="s">
        <v>1734</v>
      </c>
      <c r="C702" s="43">
        <v>1.9873472226822599E-4</v>
      </c>
      <c r="D702" s="44">
        <f t="shared" si="10"/>
        <v>8.5567598402738163</v>
      </c>
      <c r="E702" s="43">
        <v>4</v>
      </c>
      <c r="F702" s="43">
        <v>15</v>
      </c>
      <c r="G702" s="43">
        <v>1753</v>
      </c>
    </row>
    <row r="703" spans="1:7" x14ac:dyDescent="0.2">
      <c r="A703" s="43">
        <v>126</v>
      </c>
      <c r="B703" s="43" t="s">
        <v>1735</v>
      </c>
      <c r="C703" s="43">
        <v>1.65414605553006E-4</v>
      </c>
      <c r="D703" s="44">
        <f t="shared" si="10"/>
        <v>3.1625553447185326</v>
      </c>
      <c r="E703" s="43">
        <v>4</v>
      </c>
      <c r="F703" s="43">
        <v>5</v>
      </c>
      <c r="G703" s="43">
        <v>1581</v>
      </c>
    </row>
    <row r="704" spans="1:7" x14ac:dyDescent="0.2">
      <c r="A704" s="43">
        <v>127</v>
      </c>
      <c r="B704" s="43" t="s">
        <v>1736</v>
      </c>
      <c r="C704" s="43">
        <v>4.0120131286664404E-3</v>
      </c>
      <c r="D704" s="44">
        <f t="shared" si="10"/>
        <v>1.5690376569037656</v>
      </c>
      <c r="E704" s="43">
        <v>4</v>
      </c>
      <c r="F704" s="43">
        <v>3</v>
      </c>
      <c r="G704" s="43">
        <v>1912</v>
      </c>
    </row>
    <row r="705" spans="1:7" x14ac:dyDescent="0.2">
      <c r="A705" s="43">
        <v>128</v>
      </c>
      <c r="B705" s="43" t="s">
        <v>1737</v>
      </c>
      <c r="C705" s="43">
        <v>4.49006829709348E-4</v>
      </c>
      <c r="D705" s="44">
        <f t="shared" si="10"/>
        <v>8.7336244541484707</v>
      </c>
      <c r="E705" s="43">
        <v>4</v>
      </c>
      <c r="F705" s="43">
        <v>6</v>
      </c>
      <c r="G705" s="43">
        <v>687</v>
      </c>
    </row>
    <row r="706" spans="1:7" x14ac:dyDescent="0.2">
      <c r="A706" s="43">
        <v>129</v>
      </c>
      <c r="B706" s="43" t="s">
        <v>1738</v>
      </c>
      <c r="C706" s="43" t="s">
        <v>1002</v>
      </c>
      <c r="D706" s="44">
        <f t="shared" si="10"/>
        <v>30.150753768844218</v>
      </c>
      <c r="E706" s="43">
        <v>4</v>
      </c>
      <c r="F706" s="43">
        <v>12</v>
      </c>
      <c r="G706" s="43">
        <v>398</v>
      </c>
    </row>
    <row r="707" spans="1:7" x14ac:dyDescent="0.2">
      <c r="A707" s="43">
        <v>75</v>
      </c>
      <c r="B707" s="43" t="s">
        <v>1739</v>
      </c>
      <c r="C707" s="43" t="s">
        <v>1002</v>
      </c>
      <c r="D707" s="44">
        <f t="shared" ref="D707:D770" si="11">F707/G707*1000</f>
        <v>2.466091245376079</v>
      </c>
      <c r="E707" s="43">
        <v>3</v>
      </c>
      <c r="F707" s="43">
        <v>2</v>
      </c>
      <c r="G707" s="43">
        <v>811</v>
      </c>
    </row>
    <row r="708" spans="1:7" x14ac:dyDescent="0.2">
      <c r="A708" s="43">
        <v>76</v>
      </c>
      <c r="B708" s="43" t="s">
        <v>1740</v>
      </c>
      <c r="C708" s="43">
        <v>4.6337313462883298E-4</v>
      </c>
      <c r="D708" s="44">
        <f t="shared" si="11"/>
        <v>2.8846153846153846</v>
      </c>
      <c r="E708" s="43">
        <v>3</v>
      </c>
      <c r="F708" s="43">
        <v>6</v>
      </c>
      <c r="G708" s="43">
        <v>2080</v>
      </c>
    </row>
    <row r="709" spans="1:7" x14ac:dyDescent="0.2">
      <c r="A709" s="43">
        <v>77</v>
      </c>
      <c r="B709" s="43" t="s">
        <v>1741</v>
      </c>
      <c r="C709" s="43">
        <v>2.7573416329823997E-4</v>
      </c>
      <c r="D709" s="44">
        <f t="shared" si="11"/>
        <v>1.7730496453900708</v>
      </c>
      <c r="E709" s="43">
        <v>3</v>
      </c>
      <c r="F709" s="43">
        <v>3</v>
      </c>
      <c r="G709" s="43">
        <v>1692</v>
      </c>
    </row>
    <row r="710" spans="1:7" x14ac:dyDescent="0.2">
      <c r="A710" s="43">
        <v>78</v>
      </c>
      <c r="B710" s="43" t="s">
        <v>1742</v>
      </c>
      <c r="C710" s="43" t="s">
        <v>1002</v>
      </c>
      <c r="D710" s="44">
        <f t="shared" si="11"/>
        <v>7.7619663648124195</v>
      </c>
      <c r="E710" s="43">
        <v>3</v>
      </c>
      <c r="F710" s="43">
        <v>6</v>
      </c>
      <c r="G710" s="43">
        <v>773</v>
      </c>
    </row>
    <row r="711" spans="1:7" x14ac:dyDescent="0.2">
      <c r="A711" s="43">
        <v>79</v>
      </c>
      <c r="B711" s="43" t="s">
        <v>1743</v>
      </c>
      <c r="C711" s="43">
        <v>5.3656249313882695E-4</v>
      </c>
      <c r="D711" s="44">
        <f t="shared" si="11"/>
        <v>2.6761819803746651</v>
      </c>
      <c r="E711" s="43">
        <v>3</v>
      </c>
      <c r="F711" s="43">
        <v>3</v>
      </c>
      <c r="G711" s="43">
        <v>1121</v>
      </c>
    </row>
    <row r="712" spans="1:7" x14ac:dyDescent="0.2">
      <c r="A712" s="43">
        <v>80</v>
      </c>
      <c r="B712" s="43" t="s">
        <v>1744</v>
      </c>
      <c r="C712" s="43" t="s">
        <v>1002</v>
      </c>
      <c r="D712" s="44">
        <f t="shared" si="11"/>
        <v>3.5140562248995981</v>
      </c>
      <c r="E712" s="43">
        <v>3</v>
      </c>
      <c r="F712" s="43">
        <v>7</v>
      </c>
      <c r="G712" s="43">
        <v>1992</v>
      </c>
    </row>
    <row r="713" spans="1:7" x14ac:dyDescent="0.2">
      <c r="A713" s="43">
        <v>81</v>
      </c>
      <c r="B713" s="43" t="s">
        <v>1745</v>
      </c>
      <c r="C713" s="43" t="s">
        <v>1002</v>
      </c>
      <c r="D713" s="44">
        <f t="shared" si="11"/>
        <v>3.4453057708871664</v>
      </c>
      <c r="E713" s="43">
        <v>3</v>
      </c>
      <c r="F713" s="43">
        <v>4</v>
      </c>
      <c r="G713" s="43">
        <v>1161</v>
      </c>
    </row>
    <row r="714" spans="1:7" x14ac:dyDescent="0.2">
      <c r="A714" s="43">
        <v>82</v>
      </c>
      <c r="B714" s="43" t="s">
        <v>1746</v>
      </c>
      <c r="C714" s="43">
        <v>7.9178457858038902E-4</v>
      </c>
      <c r="D714" s="44">
        <f t="shared" si="11"/>
        <v>0.8956560680698612</v>
      </c>
      <c r="E714" s="43">
        <v>3</v>
      </c>
      <c r="F714" s="43">
        <v>2</v>
      </c>
      <c r="G714" s="43">
        <v>2233</v>
      </c>
    </row>
    <row r="715" spans="1:7" x14ac:dyDescent="0.2">
      <c r="A715" s="43">
        <v>83</v>
      </c>
      <c r="B715" s="43" t="s">
        <v>1747</v>
      </c>
      <c r="C715" s="43">
        <v>0</v>
      </c>
      <c r="D715" s="44">
        <f t="shared" si="11"/>
        <v>3.3698399326032011</v>
      </c>
      <c r="E715" s="43">
        <v>3</v>
      </c>
      <c r="F715" s="43">
        <v>4</v>
      </c>
      <c r="G715" s="43">
        <v>1187</v>
      </c>
    </row>
    <row r="716" spans="1:7" x14ac:dyDescent="0.2">
      <c r="A716" s="43">
        <v>84</v>
      </c>
      <c r="B716" s="43" t="s">
        <v>1748</v>
      </c>
      <c r="C716" s="43">
        <v>1.2469678438857001E-4</v>
      </c>
      <c r="D716" s="44">
        <f t="shared" si="11"/>
        <v>1.9404915912031049</v>
      </c>
      <c r="E716" s="43">
        <v>3</v>
      </c>
      <c r="F716" s="43">
        <v>3</v>
      </c>
      <c r="G716" s="43">
        <v>1546</v>
      </c>
    </row>
    <row r="717" spans="1:7" x14ac:dyDescent="0.2">
      <c r="A717" s="43">
        <v>85</v>
      </c>
      <c r="B717" s="43" t="s">
        <v>1749</v>
      </c>
      <c r="C717" s="43">
        <v>1.5295522053721799E-4</v>
      </c>
      <c r="D717" s="44">
        <f t="shared" si="11"/>
        <v>12.257405515832481</v>
      </c>
      <c r="E717" s="43">
        <v>3</v>
      </c>
      <c r="F717" s="43">
        <v>12</v>
      </c>
      <c r="G717" s="43">
        <v>979</v>
      </c>
    </row>
    <row r="718" spans="1:7" x14ac:dyDescent="0.2">
      <c r="A718" s="43">
        <v>86</v>
      </c>
      <c r="B718" s="43" t="s">
        <v>1750</v>
      </c>
      <c r="C718" s="43">
        <v>0</v>
      </c>
      <c r="D718" s="44">
        <f t="shared" si="11"/>
        <v>5.3120849933598935</v>
      </c>
      <c r="E718" s="43">
        <v>3</v>
      </c>
      <c r="F718" s="43">
        <v>4</v>
      </c>
      <c r="G718" s="43">
        <v>753</v>
      </c>
    </row>
    <row r="719" spans="1:7" x14ac:dyDescent="0.2">
      <c r="A719" s="43">
        <v>87</v>
      </c>
      <c r="B719" s="43" t="s">
        <v>1751</v>
      </c>
      <c r="C719" s="43" t="s">
        <v>1002</v>
      </c>
      <c r="D719" s="44">
        <f t="shared" si="11"/>
        <v>2.7397260273972601</v>
      </c>
      <c r="E719" s="43">
        <v>3</v>
      </c>
      <c r="F719" s="43">
        <v>2</v>
      </c>
      <c r="G719" s="43">
        <v>730</v>
      </c>
    </row>
    <row r="720" spans="1:7" x14ac:dyDescent="0.2">
      <c r="A720" s="43">
        <v>88</v>
      </c>
      <c r="B720" s="43" t="s">
        <v>1752</v>
      </c>
      <c r="C720" s="43">
        <v>0</v>
      </c>
      <c r="D720" s="44">
        <f t="shared" si="11"/>
        <v>0</v>
      </c>
      <c r="E720" s="43">
        <v>3</v>
      </c>
      <c r="F720" s="43">
        <v>0</v>
      </c>
      <c r="G720" s="43">
        <v>593</v>
      </c>
    </row>
    <row r="721" spans="1:7" x14ac:dyDescent="0.2">
      <c r="A721" s="43">
        <v>89</v>
      </c>
      <c r="B721" s="43" t="s">
        <v>1753</v>
      </c>
      <c r="C721" s="52">
        <v>8.9175836915229406E-5</v>
      </c>
      <c r="D721" s="44">
        <f t="shared" si="11"/>
        <v>4.8076923076923084</v>
      </c>
      <c r="E721" s="43">
        <v>3</v>
      </c>
      <c r="F721" s="43">
        <v>3</v>
      </c>
      <c r="G721" s="43">
        <v>624</v>
      </c>
    </row>
    <row r="722" spans="1:7" x14ac:dyDescent="0.2">
      <c r="A722" s="43">
        <v>90</v>
      </c>
      <c r="B722" s="43" t="s">
        <v>1754</v>
      </c>
      <c r="C722" s="43">
        <v>1.69842813771905E-3</v>
      </c>
      <c r="D722" s="44">
        <f t="shared" si="11"/>
        <v>8.5348506401137989</v>
      </c>
      <c r="E722" s="43">
        <v>3</v>
      </c>
      <c r="F722" s="43">
        <v>6</v>
      </c>
      <c r="G722" s="43">
        <v>703</v>
      </c>
    </row>
    <row r="723" spans="1:7" x14ac:dyDescent="0.2">
      <c r="A723" s="43">
        <v>91</v>
      </c>
      <c r="B723" s="43" t="s">
        <v>1755</v>
      </c>
      <c r="C723" s="43" t="s">
        <v>1002</v>
      </c>
      <c r="D723" s="44">
        <f t="shared" si="11"/>
        <v>2.5940337224383918</v>
      </c>
      <c r="E723" s="43">
        <v>3</v>
      </c>
      <c r="F723" s="43">
        <v>2</v>
      </c>
      <c r="G723" s="43">
        <v>771</v>
      </c>
    </row>
    <row r="724" spans="1:7" x14ac:dyDescent="0.2">
      <c r="A724" s="43">
        <v>92</v>
      </c>
      <c r="B724" s="43" t="s">
        <v>1756</v>
      </c>
      <c r="C724" s="43">
        <v>2.3812358614120699E-4</v>
      </c>
      <c r="D724" s="44">
        <f t="shared" si="11"/>
        <v>1.0893246187363836</v>
      </c>
      <c r="E724" s="43">
        <v>3</v>
      </c>
      <c r="F724" s="43">
        <v>2</v>
      </c>
      <c r="G724" s="43">
        <v>1836</v>
      </c>
    </row>
    <row r="725" spans="1:7" x14ac:dyDescent="0.2">
      <c r="A725" s="43">
        <v>93</v>
      </c>
      <c r="B725" s="43" t="s">
        <v>1757</v>
      </c>
      <c r="C725" s="43">
        <v>1.19061793070604E-4</v>
      </c>
      <c r="D725" s="44">
        <f t="shared" si="11"/>
        <v>10.080645161290322</v>
      </c>
      <c r="E725" s="43">
        <v>3</v>
      </c>
      <c r="F725" s="43">
        <v>10</v>
      </c>
      <c r="G725" s="43">
        <v>992</v>
      </c>
    </row>
    <row r="726" spans="1:7" x14ac:dyDescent="0.2">
      <c r="A726" s="43">
        <v>94</v>
      </c>
      <c r="B726" s="43" t="s">
        <v>1758</v>
      </c>
      <c r="C726" s="43">
        <v>0</v>
      </c>
      <c r="D726" s="44">
        <f t="shared" si="11"/>
        <v>0.79365079365079361</v>
      </c>
      <c r="E726" s="43">
        <v>3</v>
      </c>
      <c r="F726" s="43">
        <v>1</v>
      </c>
      <c r="G726" s="43">
        <v>1260</v>
      </c>
    </row>
    <row r="727" spans="1:7" x14ac:dyDescent="0.2">
      <c r="A727" s="43">
        <v>95</v>
      </c>
      <c r="B727" s="43" t="s">
        <v>1759</v>
      </c>
      <c r="C727" s="43" t="s">
        <v>1002</v>
      </c>
      <c r="D727" s="44">
        <f t="shared" si="11"/>
        <v>10.067114093959731</v>
      </c>
      <c r="E727" s="43">
        <v>3</v>
      </c>
      <c r="F727" s="43">
        <v>9</v>
      </c>
      <c r="G727" s="43">
        <v>894</v>
      </c>
    </row>
    <row r="728" spans="1:7" x14ac:dyDescent="0.2">
      <c r="A728" s="43">
        <v>96</v>
      </c>
      <c r="B728" s="43" t="s">
        <v>1760</v>
      </c>
      <c r="C728" s="52">
        <v>9.0942654821318802E-5</v>
      </c>
      <c r="D728" s="44">
        <f t="shared" si="11"/>
        <v>4.5372050816696916</v>
      </c>
      <c r="E728" s="43">
        <v>3</v>
      </c>
      <c r="F728" s="43">
        <v>5</v>
      </c>
      <c r="G728" s="43">
        <v>1102</v>
      </c>
    </row>
    <row r="729" spans="1:7" x14ac:dyDescent="0.2">
      <c r="A729" s="43">
        <v>97</v>
      </c>
      <c r="B729" s="43" t="s">
        <v>1761</v>
      </c>
      <c r="C729" s="43">
        <v>4.4052863436123301E-4</v>
      </c>
      <c r="D729" s="44">
        <f t="shared" si="11"/>
        <v>3.9840637450199203</v>
      </c>
      <c r="E729" s="43">
        <v>3</v>
      </c>
      <c r="F729" s="43">
        <v>9</v>
      </c>
      <c r="G729" s="43">
        <v>2259</v>
      </c>
    </row>
    <row r="730" spans="1:7" x14ac:dyDescent="0.2">
      <c r="A730" s="43">
        <v>98</v>
      </c>
      <c r="B730" s="43" t="s">
        <v>1762</v>
      </c>
      <c r="C730" s="52">
        <v>7.7831914198097805E-5</v>
      </c>
      <c r="D730" s="44">
        <f t="shared" si="11"/>
        <v>4.5703839122486292</v>
      </c>
      <c r="E730" s="43">
        <v>3</v>
      </c>
      <c r="F730" s="43">
        <v>5</v>
      </c>
      <c r="G730" s="43">
        <v>1094</v>
      </c>
    </row>
    <row r="731" spans="1:7" x14ac:dyDescent="0.2">
      <c r="A731" s="43">
        <v>99</v>
      </c>
      <c r="B731" s="43" t="s">
        <v>1763</v>
      </c>
      <c r="C731" s="43">
        <v>6.69524035426637E-4</v>
      </c>
      <c r="D731" s="44">
        <f t="shared" si="11"/>
        <v>5.3475935828877006</v>
      </c>
      <c r="E731" s="43">
        <v>3</v>
      </c>
      <c r="F731" s="43">
        <v>4</v>
      </c>
      <c r="G731" s="43">
        <v>748</v>
      </c>
    </row>
    <row r="732" spans="1:7" x14ac:dyDescent="0.2">
      <c r="A732" s="43">
        <v>100</v>
      </c>
      <c r="B732" s="43" t="s">
        <v>1764</v>
      </c>
      <c r="C732" s="43">
        <v>8.1159035114745503E-4</v>
      </c>
      <c r="D732" s="44">
        <f t="shared" si="11"/>
        <v>8.8300220750551883</v>
      </c>
      <c r="E732" s="43">
        <v>3</v>
      </c>
      <c r="F732" s="43">
        <v>4</v>
      </c>
      <c r="G732" s="43">
        <v>453</v>
      </c>
    </row>
    <row r="733" spans="1:7" x14ac:dyDescent="0.2">
      <c r="A733" s="43">
        <v>101</v>
      </c>
      <c r="B733" s="43" t="s">
        <v>1765</v>
      </c>
      <c r="C733" s="43">
        <v>1.00120144173008E-4</v>
      </c>
      <c r="D733" s="44">
        <f t="shared" si="11"/>
        <v>7.2072072072072073</v>
      </c>
      <c r="E733" s="43">
        <v>3</v>
      </c>
      <c r="F733" s="43">
        <v>4</v>
      </c>
      <c r="G733" s="43">
        <v>555</v>
      </c>
    </row>
    <row r="734" spans="1:7" x14ac:dyDescent="0.2">
      <c r="A734" s="43">
        <v>102</v>
      </c>
      <c r="B734" s="43" t="s">
        <v>1766</v>
      </c>
      <c r="C734" s="43" t="s">
        <v>1002</v>
      </c>
      <c r="D734" s="44">
        <f t="shared" si="11"/>
        <v>22.754491017964074</v>
      </c>
      <c r="E734" s="43">
        <v>3</v>
      </c>
      <c r="F734" s="43">
        <v>19</v>
      </c>
      <c r="G734" s="43">
        <v>835</v>
      </c>
    </row>
    <row r="735" spans="1:7" x14ac:dyDescent="0.2">
      <c r="A735" s="43">
        <v>103</v>
      </c>
      <c r="B735" s="43" t="s">
        <v>1767</v>
      </c>
      <c r="C735" s="43" t="s">
        <v>1002</v>
      </c>
      <c r="D735" s="44">
        <f t="shared" si="11"/>
        <v>3.90625</v>
      </c>
      <c r="E735" s="43">
        <v>3</v>
      </c>
      <c r="F735" s="43">
        <v>5</v>
      </c>
      <c r="G735" s="43">
        <v>1280</v>
      </c>
    </row>
    <row r="736" spans="1:7" x14ac:dyDescent="0.2">
      <c r="A736" s="43">
        <v>104</v>
      </c>
      <c r="B736" s="43" t="s">
        <v>1768</v>
      </c>
      <c r="C736" s="43">
        <v>3.3004916527395198E-4</v>
      </c>
      <c r="D736" s="44">
        <f t="shared" si="11"/>
        <v>3.2989690721649487</v>
      </c>
      <c r="E736" s="43">
        <v>3</v>
      </c>
      <c r="F736" s="43">
        <v>8</v>
      </c>
      <c r="G736" s="43">
        <v>2425</v>
      </c>
    </row>
    <row r="737" spans="1:7" x14ac:dyDescent="0.2">
      <c r="A737" s="43">
        <v>105</v>
      </c>
      <c r="B737" s="43" t="s">
        <v>1769</v>
      </c>
      <c r="C737" s="43">
        <v>1.9909100633784801E-4</v>
      </c>
      <c r="D737" s="44">
        <f t="shared" si="11"/>
        <v>1.0781671159029651</v>
      </c>
      <c r="E737" s="43">
        <v>3</v>
      </c>
      <c r="F737" s="43">
        <v>2</v>
      </c>
      <c r="G737" s="43">
        <v>1855</v>
      </c>
    </row>
    <row r="738" spans="1:7" x14ac:dyDescent="0.2">
      <c r="A738" s="43">
        <v>106</v>
      </c>
      <c r="B738" s="43" t="s">
        <v>1770</v>
      </c>
      <c r="C738" s="43">
        <v>3.1466331025802399E-4</v>
      </c>
      <c r="D738" s="44">
        <f t="shared" si="11"/>
        <v>11.587485515643106</v>
      </c>
      <c r="E738" s="43">
        <v>3</v>
      </c>
      <c r="F738" s="43">
        <v>10</v>
      </c>
      <c r="G738" s="43">
        <v>863</v>
      </c>
    </row>
    <row r="739" spans="1:7" x14ac:dyDescent="0.2">
      <c r="A739" s="43">
        <v>55</v>
      </c>
      <c r="B739" s="43" t="s">
        <v>1771</v>
      </c>
      <c r="C739" s="43">
        <v>7.3421439060205598E-4</v>
      </c>
      <c r="D739" s="44">
        <f t="shared" si="11"/>
        <v>7.1942446043165473</v>
      </c>
      <c r="E739" s="43">
        <v>2</v>
      </c>
      <c r="F739" s="43">
        <v>2</v>
      </c>
      <c r="G739" s="43">
        <v>278</v>
      </c>
    </row>
    <row r="740" spans="1:7" x14ac:dyDescent="0.2">
      <c r="A740" s="43">
        <v>56</v>
      </c>
      <c r="B740" s="43" t="s">
        <v>1772</v>
      </c>
      <c r="C740" s="52">
        <v>8.9903802930864005E-5</v>
      </c>
      <c r="D740" s="44">
        <f t="shared" si="11"/>
        <v>2.1881838074398248</v>
      </c>
      <c r="E740" s="43">
        <v>2</v>
      </c>
      <c r="F740" s="43">
        <v>1</v>
      </c>
      <c r="G740" s="43">
        <v>457</v>
      </c>
    </row>
    <row r="741" spans="1:7" x14ac:dyDescent="0.2">
      <c r="A741" s="43">
        <v>57</v>
      </c>
      <c r="B741" s="43" t="s">
        <v>1773</v>
      </c>
      <c r="C741" s="43" t="s">
        <v>1002</v>
      </c>
      <c r="D741" s="44">
        <f t="shared" si="11"/>
        <v>8.4745762711864412</v>
      </c>
      <c r="E741" s="43">
        <v>2</v>
      </c>
      <c r="F741" s="43">
        <v>3</v>
      </c>
      <c r="G741" s="43">
        <v>354</v>
      </c>
    </row>
    <row r="742" spans="1:7" x14ac:dyDescent="0.2">
      <c r="A742" s="43">
        <v>58</v>
      </c>
      <c r="B742" s="43" t="s">
        <v>1774</v>
      </c>
      <c r="C742" s="43" t="s">
        <v>1002</v>
      </c>
      <c r="D742" s="44">
        <f t="shared" si="11"/>
        <v>5.8479532163742682</v>
      </c>
      <c r="E742" s="43">
        <v>2</v>
      </c>
      <c r="F742" s="43">
        <v>1</v>
      </c>
      <c r="G742" s="43">
        <v>171</v>
      </c>
    </row>
    <row r="743" spans="1:7" x14ac:dyDescent="0.2">
      <c r="A743" s="43">
        <v>59</v>
      </c>
      <c r="B743" s="43" t="s">
        <v>1775</v>
      </c>
      <c r="C743" s="43" t="s">
        <v>1002</v>
      </c>
      <c r="D743" s="44">
        <f t="shared" si="11"/>
        <v>1.2738853503184713</v>
      </c>
      <c r="E743" s="43">
        <v>2</v>
      </c>
      <c r="F743" s="43">
        <v>1</v>
      </c>
      <c r="G743" s="43">
        <v>785</v>
      </c>
    </row>
    <row r="744" spans="1:7" x14ac:dyDescent="0.2">
      <c r="A744" s="43">
        <v>60</v>
      </c>
      <c r="B744" s="43" t="s">
        <v>1776</v>
      </c>
      <c r="C744" s="43" t="s">
        <v>1002</v>
      </c>
      <c r="D744" s="44">
        <f t="shared" si="11"/>
        <v>2.6737967914438503</v>
      </c>
      <c r="E744" s="43">
        <v>2</v>
      </c>
      <c r="F744" s="43">
        <v>2</v>
      </c>
      <c r="G744" s="43">
        <v>748</v>
      </c>
    </row>
    <row r="745" spans="1:7" x14ac:dyDescent="0.2">
      <c r="A745" s="43">
        <v>61</v>
      </c>
      <c r="B745" s="43" t="s">
        <v>1777</v>
      </c>
      <c r="C745" s="43">
        <v>2.1300216672454401E-4</v>
      </c>
      <c r="D745" s="44">
        <f t="shared" si="11"/>
        <v>7.6219512195121952</v>
      </c>
      <c r="E745" s="43">
        <v>2</v>
      </c>
      <c r="F745" s="43">
        <v>5</v>
      </c>
      <c r="G745" s="43">
        <v>656</v>
      </c>
    </row>
    <row r="746" spans="1:7" x14ac:dyDescent="0.2">
      <c r="A746" s="43">
        <v>62</v>
      </c>
      <c r="B746" s="43" t="s">
        <v>1778</v>
      </c>
      <c r="C746" s="43" t="s">
        <v>1002</v>
      </c>
      <c r="D746" s="44">
        <f t="shared" si="11"/>
        <v>5.7012542759407072</v>
      </c>
      <c r="E746" s="43">
        <v>2</v>
      </c>
      <c r="F746" s="43">
        <v>5</v>
      </c>
      <c r="G746" s="43">
        <v>877</v>
      </c>
    </row>
    <row r="747" spans="1:7" x14ac:dyDescent="0.2">
      <c r="A747" s="43">
        <v>63</v>
      </c>
      <c r="B747" s="43" t="s">
        <v>1779</v>
      </c>
      <c r="C747" s="43" t="s">
        <v>1002</v>
      </c>
      <c r="D747" s="44">
        <f t="shared" si="11"/>
        <v>3.7783375314861458</v>
      </c>
      <c r="E747" s="43">
        <v>2</v>
      </c>
      <c r="F747" s="43">
        <v>3</v>
      </c>
      <c r="G747" s="43">
        <v>794</v>
      </c>
    </row>
    <row r="748" spans="1:7" x14ac:dyDescent="0.2">
      <c r="A748" s="43">
        <v>64</v>
      </c>
      <c r="B748" s="43" t="s">
        <v>1780</v>
      </c>
      <c r="C748" s="43">
        <v>1.0353938815658101E-3</v>
      </c>
      <c r="D748" s="44">
        <f t="shared" si="11"/>
        <v>2.067539627842867</v>
      </c>
      <c r="E748" s="43">
        <v>2</v>
      </c>
      <c r="F748" s="43">
        <v>3</v>
      </c>
      <c r="G748" s="43">
        <v>1451</v>
      </c>
    </row>
    <row r="749" spans="1:7" x14ac:dyDescent="0.2">
      <c r="A749" s="43">
        <v>65</v>
      </c>
      <c r="B749" s="43" t="s">
        <v>1781</v>
      </c>
      <c r="C749" s="43">
        <v>2.5136018367631402E-4</v>
      </c>
      <c r="D749" s="44">
        <f t="shared" si="11"/>
        <v>3.7593984962406015</v>
      </c>
      <c r="E749" s="43">
        <v>2</v>
      </c>
      <c r="F749" s="43">
        <v>2</v>
      </c>
      <c r="G749" s="43">
        <v>532</v>
      </c>
    </row>
    <row r="750" spans="1:7" x14ac:dyDescent="0.2">
      <c r="A750" s="43">
        <v>66</v>
      </c>
      <c r="B750" s="43" t="s">
        <v>1782</v>
      </c>
      <c r="C750" s="43" t="s">
        <v>1002</v>
      </c>
      <c r="D750" s="44">
        <f t="shared" si="11"/>
        <v>6.7415730337078656</v>
      </c>
      <c r="E750" s="43">
        <v>2</v>
      </c>
      <c r="F750" s="43">
        <v>9</v>
      </c>
      <c r="G750" s="43">
        <v>1335</v>
      </c>
    </row>
    <row r="751" spans="1:7" x14ac:dyDescent="0.2">
      <c r="A751" s="43">
        <v>67</v>
      </c>
      <c r="B751" s="43" t="s">
        <v>1783</v>
      </c>
      <c r="C751" s="43">
        <v>6.7180473729883496E-4</v>
      </c>
      <c r="D751" s="44">
        <f t="shared" si="11"/>
        <v>8.376963350785342</v>
      </c>
      <c r="E751" s="43">
        <v>2</v>
      </c>
      <c r="F751" s="43">
        <v>8</v>
      </c>
      <c r="G751" s="43">
        <v>955</v>
      </c>
    </row>
    <row r="752" spans="1:7" x14ac:dyDescent="0.2">
      <c r="A752" s="43">
        <v>68</v>
      </c>
      <c r="B752" s="43" t="s">
        <v>1784</v>
      </c>
      <c r="C752" s="43">
        <v>1.19089904995756E-4</v>
      </c>
      <c r="D752" s="44">
        <f t="shared" si="11"/>
        <v>0.61576354679802958</v>
      </c>
      <c r="E752" s="43">
        <v>2</v>
      </c>
      <c r="F752" s="43">
        <v>2</v>
      </c>
      <c r="G752" s="43">
        <v>3248</v>
      </c>
    </row>
    <row r="753" spans="1:7" x14ac:dyDescent="0.2">
      <c r="A753" s="43">
        <v>69</v>
      </c>
      <c r="B753" s="43" t="s">
        <v>1785</v>
      </c>
      <c r="C753" s="43">
        <v>0</v>
      </c>
      <c r="D753" s="44">
        <f t="shared" si="11"/>
        <v>1.8467220683287164</v>
      </c>
      <c r="E753" s="43">
        <v>2</v>
      </c>
      <c r="F753" s="43">
        <v>2</v>
      </c>
      <c r="G753" s="43">
        <v>1083</v>
      </c>
    </row>
    <row r="754" spans="1:7" x14ac:dyDescent="0.2">
      <c r="A754" s="43">
        <v>70</v>
      </c>
      <c r="B754" s="43" t="s">
        <v>1786</v>
      </c>
      <c r="C754" s="43">
        <v>4.8102276830509999E-4</v>
      </c>
      <c r="D754" s="44">
        <f t="shared" si="11"/>
        <v>6.2893081761006293</v>
      </c>
      <c r="E754" s="43">
        <v>2</v>
      </c>
      <c r="F754" s="43">
        <v>3</v>
      </c>
      <c r="G754" s="43">
        <v>477</v>
      </c>
    </row>
    <row r="755" spans="1:7" x14ac:dyDescent="0.2">
      <c r="A755" s="43">
        <v>71</v>
      </c>
      <c r="B755" s="43" t="s">
        <v>1787</v>
      </c>
      <c r="C755" s="43" t="s">
        <v>1002</v>
      </c>
      <c r="D755" s="44">
        <f t="shared" si="11"/>
        <v>10.9375</v>
      </c>
      <c r="E755" s="43">
        <v>2</v>
      </c>
      <c r="F755" s="43">
        <v>7</v>
      </c>
      <c r="G755" s="43">
        <v>640</v>
      </c>
    </row>
    <row r="756" spans="1:7" x14ac:dyDescent="0.2">
      <c r="A756" s="43">
        <v>72</v>
      </c>
      <c r="B756" s="43" t="s">
        <v>1788</v>
      </c>
      <c r="C756" s="43">
        <v>0</v>
      </c>
      <c r="D756" s="44">
        <f t="shared" si="11"/>
        <v>2.5510204081632653</v>
      </c>
      <c r="E756" s="43">
        <v>2</v>
      </c>
      <c r="F756" s="43">
        <v>3</v>
      </c>
      <c r="G756" s="43">
        <v>1176</v>
      </c>
    </row>
    <row r="757" spans="1:7" x14ac:dyDescent="0.2">
      <c r="A757" s="43">
        <v>73</v>
      </c>
      <c r="B757" s="43" t="s">
        <v>1789</v>
      </c>
      <c r="C757" s="43" t="s">
        <v>1002</v>
      </c>
      <c r="D757" s="44">
        <f t="shared" si="11"/>
        <v>18.363939899833056</v>
      </c>
      <c r="E757" s="43">
        <v>2</v>
      </c>
      <c r="F757" s="43">
        <v>11</v>
      </c>
      <c r="G757" s="43">
        <v>599</v>
      </c>
    </row>
    <row r="758" spans="1:7" x14ac:dyDescent="0.2">
      <c r="A758" s="43">
        <v>74</v>
      </c>
      <c r="B758" s="43" t="s">
        <v>1790</v>
      </c>
      <c r="C758" s="43" t="s">
        <v>1002</v>
      </c>
      <c r="D758" s="44">
        <f t="shared" si="11"/>
        <v>5.6980056980056979</v>
      </c>
      <c r="E758" s="43">
        <v>2</v>
      </c>
      <c r="F758" s="43">
        <v>2</v>
      </c>
      <c r="G758" s="43">
        <v>351</v>
      </c>
    </row>
    <row r="759" spans="1:7" x14ac:dyDescent="0.2">
      <c r="A759" s="43">
        <v>29</v>
      </c>
      <c r="B759" s="43" t="s">
        <v>1791</v>
      </c>
      <c r="C759" s="43" t="s">
        <v>1002</v>
      </c>
      <c r="D759" s="44">
        <f t="shared" si="11"/>
        <v>8.8495575221238933</v>
      </c>
      <c r="E759" s="43">
        <v>1</v>
      </c>
      <c r="F759" s="43">
        <v>3</v>
      </c>
      <c r="G759" s="43">
        <v>339</v>
      </c>
    </row>
    <row r="760" spans="1:7" x14ac:dyDescent="0.2">
      <c r="A760" s="43">
        <v>30</v>
      </c>
      <c r="B760" s="43" t="s">
        <v>1792</v>
      </c>
      <c r="C760" s="43">
        <v>2.6412268673843499E-4</v>
      </c>
      <c r="D760" s="44">
        <f t="shared" si="11"/>
        <v>4.1493775933609962</v>
      </c>
      <c r="E760" s="43">
        <v>1</v>
      </c>
      <c r="F760" s="43">
        <v>1</v>
      </c>
      <c r="G760" s="43">
        <v>241</v>
      </c>
    </row>
    <row r="761" spans="1:7" x14ac:dyDescent="0.2">
      <c r="A761" s="43">
        <v>31</v>
      </c>
      <c r="B761" s="43" t="s">
        <v>1793</v>
      </c>
      <c r="C761" s="43" t="s">
        <v>1002</v>
      </c>
      <c r="D761" s="44">
        <f t="shared" si="11"/>
        <v>8.6083213773314196</v>
      </c>
      <c r="E761" s="43">
        <v>1</v>
      </c>
      <c r="F761" s="43">
        <v>6</v>
      </c>
      <c r="G761" s="43">
        <v>697</v>
      </c>
    </row>
    <row r="762" spans="1:7" x14ac:dyDescent="0.2">
      <c r="A762" s="43">
        <v>32</v>
      </c>
      <c r="B762" s="43" t="s">
        <v>1794</v>
      </c>
      <c r="C762" s="43" t="s">
        <v>1002</v>
      </c>
      <c r="D762" s="44">
        <f t="shared" si="11"/>
        <v>12.612612612612612</v>
      </c>
      <c r="E762" s="43">
        <v>1</v>
      </c>
      <c r="F762" s="43">
        <v>7</v>
      </c>
      <c r="G762" s="43">
        <v>555</v>
      </c>
    </row>
    <row r="763" spans="1:7" x14ac:dyDescent="0.2">
      <c r="A763" s="43">
        <v>33</v>
      </c>
      <c r="B763" s="43" t="s">
        <v>1795</v>
      </c>
      <c r="C763" s="43">
        <v>0</v>
      </c>
      <c r="D763" s="44">
        <f t="shared" si="11"/>
        <v>0.18037518037518038</v>
      </c>
      <c r="E763" s="43">
        <v>1</v>
      </c>
      <c r="F763" s="43">
        <v>1</v>
      </c>
      <c r="G763" s="43">
        <v>5544</v>
      </c>
    </row>
    <row r="764" spans="1:7" x14ac:dyDescent="0.2">
      <c r="A764" s="43">
        <v>34</v>
      </c>
      <c r="B764" s="43" t="s">
        <v>1796</v>
      </c>
      <c r="C764" s="43">
        <v>2.9938839228433299E-4</v>
      </c>
      <c r="D764" s="44">
        <f t="shared" si="11"/>
        <v>1.4556040756914119</v>
      </c>
      <c r="E764" s="43">
        <v>1</v>
      </c>
      <c r="F764" s="43">
        <v>1</v>
      </c>
      <c r="G764" s="43">
        <v>687</v>
      </c>
    </row>
    <row r="765" spans="1:7" x14ac:dyDescent="0.2">
      <c r="A765" s="43">
        <v>35</v>
      </c>
      <c r="B765" s="43" t="s">
        <v>1797</v>
      </c>
      <c r="C765" s="43">
        <v>2.0977554017201599E-4</v>
      </c>
      <c r="D765" s="44">
        <f t="shared" si="11"/>
        <v>5.8027079303675047</v>
      </c>
      <c r="E765" s="43">
        <v>1</v>
      </c>
      <c r="F765" s="43">
        <v>3</v>
      </c>
      <c r="G765" s="43">
        <v>517</v>
      </c>
    </row>
    <row r="766" spans="1:7" x14ac:dyDescent="0.2">
      <c r="A766" s="43">
        <v>36</v>
      </c>
      <c r="B766" s="43" t="s">
        <v>1798</v>
      </c>
      <c r="C766" s="43" t="s">
        <v>1002</v>
      </c>
      <c r="D766" s="44">
        <f t="shared" si="11"/>
        <v>4.8025613660618998</v>
      </c>
      <c r="E766" s="43">
        <v>1</v>
      </c>
      <c r="F766" s="43">
        <v>9</v>
      </c>
      <c r="G766" s="43">
        <v>1874</v>
      </c>
    </row>
    <row r="767" spans="1:7" x14ac:dyDescent="0.2">
      <c r="A767" s="43">
        <v>37</v>
      </c>
      <c r="B767" s="43" t="s">
        <v>1799</v>
      </c>
      <c r="C767" s="43" t="s">
        <v>1002</v>
      </c>
      <c r="D767" s="44">
        <f t="shared" si="11"/>
        <v>2.6990553306342777</v>
      </c>
      <c r="E767" s="43">
        <v>1</v>
      </c>
      <c r="F767" s="43">
        <v>2</v>
      </c>
      <c r="G767" s="43">
        <v>741</v>
      </c>
    </row>
    <row r="768" spans="1:7" x14ac:dyDescent="0.2">
      <c r="A768" s="43">
        <v>38</v>
      </c>
      <c r="B768" s="43" t="s">
        <v>1800</v>
      </c>
      <c r="C768" s="43">
        <v>1.0666670622474399E-3</v>
      </c>
      <c r="D768" s="44">
        <f t="shared" si="11"/>
        <v>5.3705692803437168</v>
      </c>
      <c r="E768" s="43">
        <v>1</v>
      </c>
      <c r="F768" s="43">
        <v>5</v>
      </c>
      <c r="G768" s="43">
        <v>931</v>
      </c>
    </row>
    <row r="769" spans="1:7" x14ac:dyDescent="0.2">
      <c r="A769" s="43">
        <v>39</v>
      </c>
      <c r="B769" s="43" t="s">
        <v>1801</v>
      </c>
      <c r="C769" s="43">
        <v>3.6347158725472697E-4</v>
      </c>
      <c r="D769" s="44">
        <f t="shared" si="11"/>
        <v>2.7118644067796613</v>
      </c>
      <c r="E769" s="43">
        <v>1</v>
      </c>
      <c r="F769" s="43">
        <v>4</v>
      </c>
      <c r="G769" s="43">
        <v>1475</v>
      </c>
    </row>
    <row r="770" spans="1:7" x14ac:dyDescent="0.2">
      <c r="A770" s="43">
        <v>40</v>
      </c>
      <c r="B770" s="43" t="s">
        <v>1802</v>
      </c>
      <c r="C770" s="52">
        <v>3.64073251538209E-5</v>
      </c>
      <c r="D770" s="44">
        <f t="shared" si="11"/>
        <v>1.0626992561105206</v>
      </c>
      <c r="E770" s="43">
        <v>1</v>
      </c>
      <c r="F770" s="43">
        <v>1</v>
      </c>
      <c r="G770" s="43">
        <v>941</v>
      </c>
    </row>
    <row r="771" spans="1:7" x14ac:dyDescent="0.2">
      <c r="A771" s="43">
        <v>41</v>
      </c>
      <c r="B771" s="43" t="s">
        <v>1803</v>
      </c>
      <c r="C771" s="43" t="s">
        <v>1002</v>
      </c>
      <c r="D771" s="44">
        <f t="shared" ref="D771:D812" si="12">F771/G771*1000</f>
        <v>6.3224446786090622</v>
      </c>
      <c r="E771" s="43">
        <v>1</v>
      </c>
      <c r="F771" s="43">
        <v>6</v>
      </c>
      <c r="G771" s="43">
        <v>949</v>
      </c>
    </row>
    <row r="772" spans="1:7" x14ac:dyDescent="0.2">
      <c r="A772" s="43">
        <v>42</v>
      </c>
      <c r="B772" s="43" t="s">
        <v>1804</v>
      </c>
      <c r="C772" s="43">
        <v>1.2293822354267001E-4</v>
      </c>
      <c r="D772" s="44">
        <f t="shared" si="12"/>
        <v>1.0493179433368311</v>
      </c>
      <c r="E772" s="43">
        <v>1</v>
      </c>
      <c r="F772" s="43">
        <v>1</v>
      </c>
      <c r="G772" s="43">
        <v>953</v>
      </c>
    </row>
    <row r="773" spans="1:7" x14ac:dyDescent="0.2">
      <c r="A773" s="43">
        <v>43</v>
      </c>
      <c r="B773" s="43" t="s">
        <v>1805</v>
      </c>
      <c r="C773" s="43">
        <v>0</v>
      </c>
      <c r="D773" s="44">
        <f t="shared" si="12"/>
        <v>1.2738853503184713</v>
      </c>
      <c r="E773" s="43">
        <v>1</v>
      </c>
      <c r="F773" s="43">
        <v>2</v>
      </c>
      <c r="G773" s="43">
        <v>1570</v>
      </c>
    </row>
    <row r="774" spans="1:7" x14ac:dyDescent="0.2">
      <c r="A774" s="43">
        <v>44</v>
      </c>
      <c r="B774" s="43" t="s">
        <v>1806</v>
      </c>
      <c r="C774" s="43" t="s">
        <v>1002</v>
      </c>
      <c r="D774" s="44">
        <f t="shared" si="12"/>
        <v>0.5193456245131135</v>
      </c>
      <c r="E774" s="43">
        <v>1</v>
      </c>
      <c r="F774" s="43">
        <v>2</v>
      </c>
      <c r="G774" s="43">
        <v>3851</v>
      </c>
    </row>
    <row r="775" spans="1:7" x14ac:dyDescent="0.2">
      <c r="A775" s="43">
        <v>45</v>
      </c>
      <c r="B775" s="43" t="s">
        <v>1807</v>
      </c>
      <c r="C775" s="43" t="s">
        <v>1002</v>
      </c>
      <c r="D775" s="44">
        <f t="shared" si="12"/>
        <v>7.6045627376425857</v>
      </c>
      <c r="E775" s="43">
        <v>1</v>
      </c>
      <c r="F775" s="43">
        <v>4</v>
      </c>
      <c r="G775" s="43">
        <v>526</v>
      </c>
    </row>
    <row r="776" spans="1:7" x14ac:dyDescent="0.2">
      <c r="A776" s="43">
        <v>46</v>
      </c>
      <c r="B776" s="43" t="s">
        <v>1808</v>
      </c>
      <c r="C776" s="43" t="s">
        <v>1002</v>
      </c>
      <c r="D776" s="44">
        <f t="shared" si="12"/>
        <v>4.7846889952153111</v>
      </c>
      <c r="E776" s="43">
        <v>1</v>
      </c>
      <c r="F776" s="43">
        <v>1</v>
      </c>
      <c r="G776" s="43">
        <v>209</v>
      </c>
    </row>
    <row r="777" spans="1:7" x14ac:dyDescent="0.2">
      <c r="A777" s="43">
        <v>47</v>
      </c>
      <c r="B777" s="43" t="s">
        <v>1809</v>
      </c>
      <c r="C777" s="43">
        <v>1.14423021912009E-4</v>
      </c>
      <c r="D777" s="44">
        <f t="shared" si="12"/>
        <v>2.6490066225165565</v>
      </c>
      <c r="E777" s="43">
        <v>1</v>
      </c>
      <c r="F777" s="43">
        <v>2</v>
      </c>
      <c r="G777" s="43">
        <v>755</v>
      </c>
    </row>
    <row r="778" spans="1:7" x14ac:dyDescent="0.2">
      <c r="A778" s="43">
        <v>48</v>
      </c>
      <c r="B778" s="43" t="s">
        <v>1810</v>
      </c>
      <c r="C778" s="43">
        <v>2.6180755886358998E-4</v>
      </c>
      <c r="D778" s="44">
        <f t="shared" si="12"/>
        <v>3.2336297493936943</v>
      </c>
      <c r="E778" s="43">
        <v>1</v>
      </c>
      <c r="F778" s="43">
        <v>4</v>
      </c>
      <c r="G778" s="43">
        <v>1237</v>
      </c>
    </row>
    <row r="779" spans="1:7" x14ac:dyDescent="0.2">
      <c r="A779" s="43">
        <v>49</v>
      </c>
      <c r="B779" s="43" t="s">
        <v>1811</v>
      </c>
      <c r="C779" s="43" t="s">
        <v>1002</v>
      </c>
      <c r="D779" s="44">
        <f t="shared" si="12"/>
        <v>2.512562814070352</v>
      </c>
      <c r="E779" s="43">
        <v>1</v>
      </c>
      <c r="F779" s="43">
        <v>2</v>
      </c>
      <c r="G779" s="43">
        <v>796</v>
      </c>
    </row>
    <row r="780" spans="1:7" x14ac:dyDescent="0.2">
      <c r="A780" s="43">
        <v>50</v>
      </c>
      <c r="B780" s="43" t="s">
        <v>1812</v>
      </c>
      <c r="C780" s="43">
        <v>6.9897738240293802E-4</v>
      </c>
      <c r="D780" s="44">
        <f t="shared" si="12"/>
        <v>7.4534161490683228</v>
      </c>
      <c r="E780" s="43">
        <v>1</v>
      </c>
      <c r="F780" s="43">
        <v>6</v>
      </c>
      <c r="G780" s="43">
        <v>805</v>
      </c>
    </row>
    <row r="781" spans="1:7" x14ac:dyDescent="0.2">
      <c r="A781" s="43">
        <v>51</v>
      </c>
      <c r="B781" s="43" t="s">
        <v>1813</v>
      </c>
      <c r="C781" s="52">
        <v>9.5767094426355101E-5</v>
      </c>
      <c r="D781" s="44">
        <f t="shared" si="12"/>
        <v>1.3297872340425532</v>
      </c>
      <c r="E781" s="43">
        <v>1</v>
      </c>
      <c r="F781" s="43">
        <v>2</v>
      </c>
      <c r="G781" s="43">
        <v>1504</v>
      </c>
    </row>
    <row r="782" spans="1:7" x14ac:dyDescent="0.2">
      <c r="A782" s="43">
        <v>52</v>
      </c>
      <c r="B782" s="43" t="s">
        <v>1814</v>
      </c>
      <c r="C782" s="43">
        <v>2.5913449080072602E-4</v>
      </c>
      <c r="D782" s="44">
        <f t="shared" si="12"/>
        <v>10.282776349614394</v>
      </c>
      <c r="E782" s="43">
        <v>1</v>
      </c>
      <c r="F782" s="43">
        <v>4</v>
      </c>
      <c r="G782" s="43">
        <v>389</v>
      </c>
    </row>
    <row r="783" spans="1:7" x14ac:dyDescent="0.2">
      <c r="A783" s="43">
        <v>53</v>
      </c>
      <c r="B783" s="43" t="s">
        <v>1815</v>
      </c>
      <c r="C783" s="43">
        <v>0</v>
      </c>
      <c r="D783" s="44">
        <f t="shared" si="12"/>
        <v>8.9910089910089912</v>
      </c>
      <c r="E783" s="43">
        <v>1</v>
      </c>
      <c r="F783" s="43">
        <v>9</v>
      </c>
      <c r="G783" s="43">
        <v>1001</v>
      </c>
    </row>
    <row r="784" spans="1:7" x14ac:dyDescent="0.2">
      <c r="A784" s="43">
        <v>54</v>
      </c>
      <c r="B784" s="43" t="s">
        <v>1816</v>
      </c>
      <c r="C784" s="43" t="s">
        <v>1002</v>
      </c>
      <c r="D784" s="44">
        <f t="shared" si="12"/>
        <v>29.411764705882351</v>
      </c>
      <c r="E784" s="43">
        <v>1</v>
      </c>
      <c r="F784" s="43">
        <v>8</v>
      </c>
      <c r="G784" s="43">
        <v>272</v>
      </c>
    </row>
    <row r="785" spans="1:7" x14ac:dyDescent="0.2">
      <c r="A785" s="43">
        <v>1</v>
      </c>
      <c r="B785" s="43" t="s">
        <v>1817</v>
      </c>
      <c r="C785" s="43" t="s">
        <v>1002</v>
      </c>
      <c r="D785" s="44">
        <f t="shared" si="12"/>
        <v>4.5766590389016022</v>
      </c>
      <c r="E785" s="43">
        <v>0</v>
      </c>
      <c r="F785" s="43">
        <v>2</v>
      </c>
      <c r="G785" s="43">
        <v>437</v>
      </c>
    </row>
    <row r="786" spans="1:7" x14ac:dyDescent="0.2">
      <c r="A786" s="43">
        <v>2</v>
      </c>
      <c r="B786" s="43" t="s">
        <v>1818</v>
      </c>
      <c r="C786" s="43" t="s">
        <v>1002</v>
      </c>
      <c r="D786" s="44">
        <f t="shared" si="12"/>
        <v>1.2690355329949237</v>
      </c>
      <c r="E786" s="43">
        <v>0</v>
      </c>
      <c r="F786" s="43">
        <v>2</v>
      </c>
      <c r="G786" s="43">
        <v>1576</v>
      </c>
    </row>
    <row r="787" spans="1:7" x14ac:dyDescent="0.2">
      <c r="A787" s="43">
        <v>3</v>
      </c>
      <c r="B787" s="43" t="s">
        <v>1819</v>
      </c>
      <c r="C787" s="43">
        <v>0</v>
      </c>
      <c r="D787" s="44">
        <f t="shared" si="12"/>
        <v>0</v>
      </c>
      <c r="E787" s="43">
        <v>0</v>
      </c>
      <c r="F787" s="43">
        <v>0</v>
      </c>
      <c r="G787" s="43">
        <v>1038</v>
      </c>
    </row>
    <row r="788" spans="1:7" x14ac:dyDescent="0.2">
      <c r="A788" s="43">
        <v>4</v>
      </c>
      <c r="B788" s="43" t="s">
        <v>1820</v>
      </c>
      <c r="C788" s="43" t="s">
        <v>1002</v>
      </c>
      <c r="D788" s="44">
        <f t="shared" si="12"/>
        <v>6.6006600660066006</v>
      </c>
      <c r="E788" s="43">
        <v>0</v>
      </c>
      <c r="F788" s="43">
        <v>4</v>
      </c>
      <c r="G788" s="43">
        <v>606</v>
      </c>
    </row>
    <row r="789" spans="1:7" x14ac:dyDescent="0.2">
      <c r="A789" s="43">
        <v>5</v>
      </c>
      <c r="B789" s="43" t="s">
        <v>1821</v>
      </c>
      <c r="C789" s="43" t="s">
        <v>1002</v>
      </c>
      <c r="D789" s="44">
        <f t="shared" si="12"/>
        <v>6.7024128686327078</v>
      </c>
      <c r="E789" s="43">
        <v>0</v>
      </c>
      <c r="F789" s="43">
        <v>5</v>
      </c>
      <c r="G789" s="43">
        <v>746</v>
      </c>
    </row>
    <row r="790" spans="1:7" x14ac:dyDescent="0.2">
      <c r="A790" s="43">
        <v>6</v>
      </c>
      <c r="B790" s="43" t="s">
        <v>1822</v>
      </c>
      <c r="C790" s="52">
        <v>3.8190605492954802E-6</v>
      </c>
      <c r="D790" s="44">
        <f t="shared" si="12"/>
        <v>0.3618599601954044</v>
      </c>
      <c r="E790" s="43">
        <v>0</v>
      </c>
      <c r="F790" s="43">
        <v>2</v>
      </c>
      <c r="G790" s="43">
        <v>5527</v>
      </c>
    </row>
    <row r="791" spans="1:7" x14ac:dyDescent="0.2">
      <c r="A791" s="43">
        <v>7</v>
      </c>
      <c r="B791" s="43" t="s">
        <v>1823</v>
      </c>
      <c r="C791" s="43" t="s">
        <v>1002</v>
      </c>
      <c r="D791" s="44">
        <f t="shared" si="12"/>
        <v>4.1322314049586781</v>
      </c>
      <c r="E791" s="43">
        <v>0</v>
      </c>
      <c r="F791" s="43">
        <v>3</v>
      </c>
      <c r="G791" s="43">
        <v>726</v>
      </c>
    </row>
    <row r="792" spans="1:7" x14ac:dyDescent="0.2">
      <c r="A792" s="43">
        <v>8</v>
      </c>
      <c r="B792" s="43" t="s">
        <v>1824</v>
      </c>
      <c r="C792" s="52">
        <v>4.7419659242328698E-6</v>
      </c>
      <c r="D792" s="44">
        <f t="shared" si="12"/>
        <v>0.34940600978336828</v>
      </c>
      <c r="E792" s="43">
        <v>0</v>
      </c>
      <c r="F792" s="43">
        <v>1</v>
      </c>
      <c r="G792" s="43">
        <v>2862</v>
      </c>
    </row>
    <row r="793" spans="1:7" x14ac:dyDescent="0.2">
      <c r="A793" s="43">
        <v>9</v>
      </c>
      <c r="B793" s="43" t="s">
        <v>1825</v>
      </c>
      <c r="C793" s="43" t="s">
        <v>1002</v>
      </c>
      <c r="D793" s="44">
        <f t="shared" si="12"/>
        <v>5.0761421319796947</v>
      </c>
      <c r="E793" s="43">
        <v>0</v>
      </c>
      <c r="F793" s="43">
        <v>4</v>
      </c>
      <c r="G793" s="43">
        <v>788</v>
      </c>
    </row>
    <row r="794" spans="1:7" x14ac:dyDescent="0.2">
      <c r="A794" s="43">
        <v>10</v>
      </c>
      <c r="B794" s="43" t="s">
        <v>1826</v>
      </c>
      <c r="C794" s="43" t="s">
        <v>1002</v>
      </c>
      <c r="D794" s="44">
        <f t="shared" si="12"/>
        <v>2.8571428571428572</v>
      </c>
      <c r="E794" s="43">
        <v>0</v>
      </c>
      <c r="F794" s="43">
        <v>2</v>
      </c>
      <c r="G794" s="43">
        <v>700</v>
      </c>
    </row>
    <row r="795" spans="1:7" x14ac:dyDescent="0.2">
      <c r="A795" s="43">
        <v>11</v>
      </c>
      <c r="B795" s="43" t="s">
        <v>1827</v>
      </c>
      <c r="C795" s="43" t="s">
        <v>1002</v>
      </c>
      <c r="D795" s="44">
        <f t="shared" si="12"/>
        <v>2.9761904761904758</v>
      </c>
      <c r="E795" s="43">
        <v>0</v>
      </c>
      <c r="F795" s="43">
        <v>2</v>
      </c>
      <c r="G795" s="43">
        <v>672</v>
      </c>
    </row>
    <row r="796" spans="1:7" x14ac:dyDescent="0.2">
      <c r="A796" s="43">
        <v>12</v>
      </c>
      <c r="B796" s="43" t="s">
        <v>1828</v>
      </c>
      <c r="C796" s="43" t="s">
        <v>1002</v>
      </c>
      <c r="D796" s="44">
        <f t="shared" si="12"/>
        <v>5.1347881899871624</v>
      </c>
      <c r="E796" s="43">
        <v>0</v>
      </c>
      <c r="F796" s="43">
        <v>4</v>
      </c>
      <c r="G796" s="43">
        <v>779</v>
      </c>
    </row>
    <row r="797" spans="1:7" x14ac:dyDescent="0.2">
      <c r="A797" s="43">
        <v>13</v>
      </c>
      <c r="B797" s="43" t="s">
        <v>1829</v>
      </c>
      <c r="C797" s="43" t="s">
        <v>1002</v>
      </c>
      <c r="D797" s="44">
        <f t="shared" si="12"/>
        <v>10.204081632653061</v>
      </c>
      <c r="E797" s="43">
        <v>0</v>
      </c>
      <c r="F797" s="43">
        <v>2</v>
      </c>
      <c r="G797" s="43">
        <v>196</v>
      </c>
    </row>
    <row r="798" spans="1:7" x14ac:dyDescent="0.2">
      <c r="A798" s="43">
        <v>14</v>
      </c>
      <c r="B798" s="43" t="s">
        <v>1830</v>
      </c>
      <c r="C798" s="43" t="s">
        <v>1002</v>
      </c>
      <c r="D798" s="44">
        <f t="shared" si="12"/>
        <v>0</v>
      </c>
      <c r="E798" s="43">
        <v>0</v>
      </c>
      <c r="F798" s="43">
        <v>0</v>
      </c>
      <c r="G798" s="43">
        <v>838</v>
      </c>
    </row>
    <row r="799" spans="1:7" x14ac:dyDescent="0.2">
      <c r="A799" s="43">
        <v>15</v>
      </c>
      <c r="B799" s="43" t="s">
        <v>1831</v>
      </c>
      <c r="C799" s="43">
        <v>7.1395958333683805E-4</v>
      </c>
      <c r="D799" s="44">
        <f t="shared" si="12"/>
        <v>0</v>
      </c>
      <c r="E799" s="43">
        <v>0</v>
      </c>
      <c r="F799" s="43">
        <v>0</v>
      </c>
      <c r="G799" s="43">
        <v>3507</v>
      </c>
    </row>
    <row r="800" spans="1:7" x14ac:dyDescent="0.2">
      <c r="A800" s="43">
        <v>16</v>
      </c>
      <c r="B800" s="43" t="s">
        <v>1832</v>
      </c>
      <c r="C800" s="43" t="s">
        <v>1002</v>
      </c>
      <c r="D800" s="44">
        <f t="shared" si="12"/>
        <v>3.4682080924855492</v>
      </c>
      <c r="E800" s="43">
        <v>0</v>
      </c>
      <c r="F800" s="43">
        <v>3</v>
      </c>
      <c r="G800" s="43">
        <v>865</v>
      </c>
    </row>
    <row r="801" spans="1:7" x14ac:dyDescent="0.2">
      <c r="A801" s="43">
        <v>17</v>
      </c>
      <c r="B801" s="43" t="s">
        <v>1833</v>
      </c>
      <c r="C801" s="43">
        <v>4.7920595659647702E-4</v>
      </c>
      <c r="D801" s="44">
        <f t="shared" si="12"/>
        <v>0</v>
      </c>
      <c r="E801" s="43">
        <v>0</v>
      </c>
      <c r="F801" s="43">
        <v>0</v>
      </c>
      <c r="G801" s="43">
        <v>2586</v>
      </c>
    </row>
    <row r="802" spans="1:7" x14ac:dyDescent="0.2">
      <c r="A802" s="43">
        <v>18</v>
      </c>
      <c r="B802" s="43" t="s">
        <v>1834</v>
      </c>
      <c r="C802" s="43">
        <v>0</v>
      </c>
      <c r="D802" s="44">
        <f t="shared" si="12"/>
        <v>0</v>
      </c>
      <c r="E802" s="43">
        <v>0</v>
      </c>
      <c r="F802" s="43">
        <v>0</v>
      </c>
      <c r="G802" s="43">
        <v>1979</v>
      </c>
    </row>
    <row r="803" spans="1:7" x14ac:dyDescent="0.2">
      <c r="A803" s="43">
        <v>19</v>
      </c>
      <c r="B803" s="43" t="s">
        <v>1835</v>
      </c>
      <c r="C803" s="43" t="s">
        <v>1002</v>
      </c>
      <c r="D803" s="44">
        <f t="shared" si="12"/>
        <v>1.1273957158962795</v>
      </c>
      <c r="E803" s="43">
        <v>0</v>
      </c>
      <c r="F803" s="43">
        <v>1</v>
      </c>
      <c r="G803" s="43">
        <v>887</v>
      </c>
    </row>
    <row r="804" spans="1:7" x14ac:dyDescent="0.2">
      <c r="A804" s="43">
        <v>20</v>
      </c>
      <c r="B804" s="43" t="s">
        <v>1836</v>
      </c>
      <c r="C804" s="43" t="s">
        <v>1002</v>
      </c>
      <c r="D804" s="44">
        <f t="shared" si="12"/>
        <v>1.2919896640826873</v>
      </c>
      <c r="E804" s="43">
        <v>0</v>
      </c>
      <c r="F804" s="43">
        <v>1</v>
      </c>
      <c r="G804" s="43">
        <v>774</v>
      </c>
    </row>
    <row r="805" spans="1:7" x14ac:dyDescent="0.2">
      <c r="A805" s="43">
        <v>21</v>
      </c>
      <c r="B805" s="43" t="s">
        <v>1837</v>
      </c>
      <c r="C805" s="43" t="s">
        <v>1002</v>
      </c>
      <c r="D805" s="44">
        <f t="shared" si="12"/>
        <v>21.119324181626187</v>
      </c>
      <c r="E805" s="43">
        <v>0</v>
      </c>
      <c r="F805" s="43">
        <v>40</v>
      </c>
      <c r="G805" s="43">
        <v>1894</v>
      </c>
    </row>
    <row r="806" spans="1:7" x14ac:dyDescent="0.2">
      <c r="A806" s="43">
        <v>22</v>
      </c>
      <c r="B806" s="43" t="s">
        <v>1838</v>
      </c>
      <c r="C806" s="43" t="s">
        <v>1002</v>
      </c>
      <c r="D806" s="44">
        <f t="shared" si="12"/>
        <v>18.09598741148702</v>
      </c>
      <c r="E806" s="43">
        <v>0</v>
      </c>
      <c r="F806" s="43">
        <v>23</v>
      </c>
      <c r="G806" s="43">
        <v>1271</v>
      </c>
    </row>
    <row r="807" spans="1:7" x14ac:dyDescent="0.2">
      <c r="A807" s="43">
        <v>23</v>
      </c>
      <c r="B807" s="43" t="s">
        <v>1839</v>
      </c>
      <c r="C807" s="43" t="s">
        <v>1002</v>
      </c>
      <c r="D807" s="44">
        <f t="shared" si="12"/>
        <v>10.676156583629894</v>
      </c>
      <c r="E807" s="43">
        <v>0</v>
      </c>
      <c r="F807" s="43">
        <v>3</v>
      </c>
      <c r="G807" s="43">
        <v>281</v>
      </c>
    </row>
    <row r="808" spans="1:7" x14ac:dyDescent="0.2">
      <c r="A808" s="43">
        <v>24</v>
      </c>
      <c r="B808" s="43" t="s">
        <v>1840</v>
      </c>
      <c r="C808" s="43" t="s">
        <v>1002</v>
      </c>
      <c r="D808" s="44">
        <f t="shared" si="12"/>
        <v>22.452504317789295</v>
      </c>
      <c r="E808" s="43">
        <v>0</v>
      </c>
      <c r="F808" s="43">
        <v>13</v>
      </c>
      <c r="G808" s="43">
        <v>579</v>
      </c>
    </row>
    <row r="809" spans="1:7" x14ac:dyDescent="0.2">
      <c r="A809" s="43">
        <v>25</v>
      </c>
      <c r="B809" s="43" t="s">
        <v>1841</v>
      </c>
      <c r="C809" s="43" t="s">
        <v>1002</v>
      </c>
      <c r="D809" s="44">
        <f t="shared" si="12"/>
        <v>8.0256821829855536</v>
      </c>
      <c r="E809" s="43">
        <v>0</v>
      </c>
      <c r="F809" s="43">
        <v>5</v>
      </c>
      <c r="G809" s="43">
        <v>623</v>
      </c>
    </row>
    <row r="810" spans="1:7" x14ac:dyDescent="0.2">
      <c r="A810" s="43">
        <v>26</v>
      </c>
      <c r="B810" s="43" t="s">
        <v>1842</v>
      </c>
      <c r="C810" s="43">
        <v>1.63871608984101E-4</v>
      </c>
      <c r="D810" s="44">
        <f t="shared" si="12"/>
        <v>14.145810663764962</v>
      </c>
      <c r="E810" s="43">
        <v>0</v>
      </c>
      <c r="F810" s="43">
        <v>13</v>
      </c>
      <c r="G810" s="43">
        <v>919</v>
      </c>
    </row>
    <row r="811" spans="1:7" x14ac:dyDescent="0.2">
      <c r="A811" s="43">
        <v>27</v>
      </c>
      <c r="B811" s="43" t="s">
        <v>1843</v>
      </c>
      <c r="C811" s="43" t="s">
        <v>1002</v>
      </c>
      <c r="D811" s="44">
        <f t="shared" si="12"/>
        <v>11.913626209977663</v>
      </c>
      <c r="E811" s="43">
        <v>0</v>
      </c>
      <c r="F811" s="43">
        <v>16</v>
      </c>
      <c r="G811" s="43">
        <v>1343</v>
      </c>
    </row>
    <row r="812" spans="1:7" x14ac:dyDescent="0.2">
      <c r="A812" s="43">
        <v>28</v>
      </c>
      <c r="B812" s="43" t="s">
        <v>1844</v>
      </c>
      <c r="C812" s="52">
        <v>5.8524983605973801E-5</v>
      </c>
      <c r="D812" s="44">
        <f t="shared" si="12"/>
        <v>8.124866367329485</v>
      </c>
      <c r="E812" s="43">
        <v>0</v>
      </c>
      <c r="F812" s="43">
        <v>38</v>
      </c>
      <c r="G812" s="43">
        <v>4677</v>
      </c>
    </row>
  </sheetData>
  <mergeCells count="1">
    <mergeCell ref="A1:G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F7CB8-88E4-A646-9864-4C1762CECE00}">
  <dimension ref="A1:F34"/>
  <sheetViews>
    <sheetView workbookViewId="0">
      <selection activeCell="A21" sqref="A21"/>
    </sheetView>
  </sheetViews>
  <sheetFormatPr baseColWidth="10" defaultColWidth="34.6640625" defaultRowHeight="16" x14ac:dyDescent="0.2"/>
  <cols>
    <col min="1" max="1" width="17.83203125" style="39" customWidth="1"/>
    <col min="2" max="2" width="34.6640625" style="39"/>
    <col min="3" max="3" width="22" style="39" customWidth="1"/>
    <col min="4" max="4" width="22" style="36" customWidth="1"/>
    <col min="5" max="5" width="16.83203125" style="36" customWidth="1"/>
    <col min="6" max="6" width="21" style="36" customWidth="1"/>
    <col min="7" max="16384" width="34.6640625" style="39"/>
  </cols>
  <sheetData>
    <row r="1" spans="1:6" x14ac:dyDescent="0.2">
      <c r="A1" s="38" t="s">
        <v>940</v>
      </c>
      <c r="B1" s="38" t="s">
        <v>941</v>
      </c>
      <c r="C1" s="38" t="s">
        <v>942</v>
      </c>
      <c r="D1" s="35" t="s">
        <v>943</v>
      </c>
      <c r="E1" s="35" t="s">
        <v>3</v>
      </c>
      <c r="F1" s="35" t="s">
        <v>944</v>
      </c>
    </row>
    <row r="2" spans="1:6" x14ac:dyDescent="0.2">
      <c r="A2" s="40" t="s">
        <v>945</v>
      </c>
      <c r="B2" s="40" t="s">
        <v>946</v>
      </c>
    </row>
    <row r="3" spans="1:6" x14ac:dyDescent="0.2">
      <c r="A3" s="38" t="s">
        <v>947</v>
      </c>
      <c r="B3" s="41" t="s">
        <v>948</v>
      </c>
      <c r="C3" s="41" t="s">
        <v>0</v>
      </c>
      <c r="D3" s="37">
        <v>34097</v>
      </c>
      <c r="E3" s="37" t="s">
        <v>949</v>
      </c>
      <c r="F3" s="37">
        <v>18</v>
      </c>
    </row>
    <row r="4" spans="1:6" x14ac:dyDescent="0.2">
      <c r="A4" s="38" t="s">
        <v>947</v>
      </c>
      <c r="B4" s="41" t="s">
        <v>950</v>
      </c>
      <c r="C4" s="41" t="s">
        <v>951</v>
      </c>
      <c r="D4" s="37">
        <v>34097</v>
      </c>
      <c r="E4" s="37" t="s">
        <v>952</v>
      </c>
      <c r="F4" s="37">
        <v>17</v>
      </c>
    </row>
    <row r="5" spans="1:6" x14ac:dyDescent="0.2">
      <c r="A5" s="38" t="s">
        <v>947</v>
      </c>
      <c r="B5" s="41" t="s">
        <v>953</v>
      </c>
      <c r="C5" s="41" t="s">
        <v>954</v>
      </c>
      <c r="D5" s="37">
        <v>34097</v>
      </c>
      <c r="E5" s="37" t="s">
        <v>955</v>
      </c>
      <c r="F5" s="37">
        <v>18</v>
      </c>
    </row>
    <row r="6" spans="1:6" x14ac:dyDescent="0.2">
      <c r="A6" s="38" t="s">
        <v>956</v>
      </c>
      <c r="B6" s="41" t="s">
        <v>957</v>
      </c>
      <c r="C6" s="41" t="s">
        <v>0</v>
      </c>
      <c r="D6" s="37">
        <v>26161</v>
      </c>
      <c r="E6" s="37" t="s">
        <v>958</v>
      </c>
      <c r="F6" s="37">
        <v>18</v>
      </c>
    </row>
    <row r="7" spans="1:6" x14ac:dyDescent="0.2">
      <c r="A7" s="38" t="s">
        <v>956</v>
      </c>
      <c r="B7" s="41" t="s">
        <v>959</v>
      </c>
      <c r="C7" s="41" t="s">
        <v>951</v>
      </c>
      <c r="D7" s="37">
        <v>14031</v>
      </c>
      <c r="E7" s="37" t="s">
        <v>960</v>
      </c>
      <c r="F7" s="37">
        <v>17</v>
      </c>
    </row>
    <row r="8" spans="1:6" x14ac:dyDescent="0.2">
      <c r="A8" s="38" t="s">
        <v>956</v>
      </c>
      <c r="B8" s="41" t="s">
        <v>961</v>
      </c>
      <c r="C8" s="41" t="s">
        <v>951</v>
      </c>
      <c r="D8" s="37">
        <v>14031</v>
      </c>
      <c r="E8" s="37" t="s">
        <v>962</v>
      </c>
      <c r="F8" s="37">
        <v>17</v>
      </c>
    </row>
    <row r="9" spans="1:6" x14ac:dyDescent="0.2">
      <c r="A9" s="38" t="s">
        <v>956</v>
      </c>
      <c r="B9" s="41" t="s">
        <v>963</v>
      </c>
      <c r="C9" s="41" t="s">
        <v>951</v>
      </c>
      <c r="D9" s="37">
        <v>34097</v>
      </c>
      <c r="E9" s="37" t="s">
        <v>964</v>
      </c>
      <c r="F9" s="37">
        <v>17</v>
      </c>
    </row>
    <row r="10" spans="1:6" x14ac:dyDescent="0.2">
      <c r="A10" s="38" t="s">
        <v>956</v>
      </c>
      <c r="B10" s="41" t="s">
        <v>965</v>
      </c>
      <c r="C10" s="41" t="s">
        <v>951</v>
      </c>
      <c r="D10" s="37">
        <v>14031</v>
      </c>
      <c r="E10" s="37" t="s">
        <v>966</v>
      </c>
      <c r="F10" s="37">
        <v>18</v>
      </c>
    </row>
    <row r="12" spans="1:6" x14ac:dyDescent="0.2">
      <c r="A12" s="40" t="s">
        <v>27</v>
      </c>
      <c r="B12" s="40" t="s">
        <v>967</v>
      </c>
    </row>
    <row r="13" spans="1:6" x14ac:dyDescent="0.2">
      <c r="A13" s="38" t="s">
        <v>947</v>
      </c>
      <c r="B13" s="41" t="s">
        <v>968</v>
      </c>
      <c r="C13" s="41" t="s">
        <v>0</v>
      </c>
      <c r="D13" s="37">
        <v>5599</v>
      </c>
      <c r="E13" s="37" t="s">
        <v>969</v>
      </c>
      <c r="F13" s="37">
        <v>4</v>
      </c>
    </row>
    <row r="14" spans="1:6" x14ac:dyDescent="0.2">
      <c r="A14" s="38" t="s">
        <v>947</v>
      </c>
      <c r="B14" s="41" t="s">
        <v>970</v>
      </c>
      <c r="C14" s="41" t="s">
        <v>954</v>
      </c>
      <c r="D14" s="37">
        <v>5599</v>
      </c>
      <c r="E14" s="37" t="s">
        <v>971</v>
      </c>
      <c r="F14" s="37">
        <v>4</v>
      </c>
    </row>
    <row r="15" spans="1:6" x14ac:dyDescent="0.2">
      <c r="A15" s="38" t="s">
        <v>956</v>
      </c>
      <c r="B15" s="41" t="s">
        <v>957</v>
      </c>
      <c r="C15" s="41" t="s">
        <v>0</v>
      </c>
      <c r="D15" s="37">
        <v>4640</v>
      </c>
      <c r="E15" s="37" t="s">
        <v>972</v>
      </c>
      <c r="F15" s="37">
        <v>4</v>
      </c>
    </row>
    <row r="16" spans="1:6" x14ac:dyDescent="0.2">
      <c r="A16" s="38" t="s">
        <v>956</v>
      </c>
      <c r="B16" s="41" t="s">
        <v>965</v>
      </c>
      <c r="C16" s="41" t="s">
        <v>951</v>
      </c>
      <c r="D16" s="37">
        <v>3045</v>
      </c>
      <c r="E16" s="37" t="s">
        <v>973</v>
      </c>
      <c r="F16" s="37">
        <v>4</v>
      </c>
    </row>
    <row r="18" spans="1:6" x14ac:dyDescent="0.2">
      <c r="A18" s="42" t="s">
        <v>28</v>
      </c>
      <c r="B18" s="40" t="s">
        <v>974</v>
      </c>
    </row>
    <row r="19" spans="1:6" x14ac:dyDescent="0.2">
      <c r="A19" s="38" t="s">
        <v>947</v>
      </c>
      <c r="B19" s="41" t="s">
        <v>975</v>
      </c>
      <c r="C19" s="41" t="s">
        <v>0</v>
      </c>
      <c r="D19" s="37">
        <v>35993</v>
      </c>
      <c r="E19" s="37" t="s">
        <v>976</v>
      </c>
      <c r="F19" s="37">
        <v>7</v>
      </c>
    </row>
    <row r="20" spans="1:6" x14ac:dyDescent="0.2">
      <c r="A20" s="38" t="s">
        <v>947</v>
      </c>
      <c r="B20" s="41" t="s">
        <v>977</v>
      </c>
      <c r="C20" s="41" t="s">
        <v>954</v>
      </c>
      <c r="D20" s="37">
        <v>35993</v>
      </c>
      <c r="E20" s="37" t="s">
        <v>978</v>
      </c>
      <c r="F20" s="37">
        <v>6</v>
      </c>
    </row>
    <row r="21" spans="1:6" x14ac:dyDescent="0.2">
      <c r="A21" s="38" t="s">
        <v>956</v>
      </c>
      <c r="B21" s="41" t="s">
        <v>957</v>
      </c>
      <c r="C21" s="41" t="s">
        <v>0</v>
      </c>
      <c r="D21" s="37">
        <v>20312</v>
      </c>
      <c r="E21" s="37" t="s">
        <v>979</v>
      </c>
      <c r="F21" s="37">
        <v>6</v>
      </c>
    </row>
    <row r="22" spans="1:6" x14ac:dyDescent="0.2">
      <c r="A22" s="38" t="s">
        <v>956</v>
      </c>
      <c r="B22" s="41" t="s">
        <v>965</v>
      </c>
      <c r="C22" s="41" t="s">
        <v>951</v>
      </c>
      <c r="D22" s="37">
        <v>5771</v>
      </c>
      <c r="E22" s="37" t="s">
        <v>980</v>
      </c>
      <c r="F22" s="37">
        <v>6</v>
      </c>
    </row>
    <row r="24" spans="1:6" x14ac:dyDescent="0.2">
      <c r="A24" s="42" t="s">
        <v>2</v>
      </c>
      <c r="B24" s="40" t="s">
        <v>981</v>
      </c>
    </row>
    <row r="25" spans="1:6" x14ac:dyDescent="0.2">
      <c r="A25" s="38" t="s">
        <v>947</v>
      </c>
      <c r="B25" s="41" t="s">
        <v>982</v>
      </c>
      <c r="C25" s="41" t="s">
        <v>0</v>
      </c>
      <c r="D25" s="37">
        <v>126594</v>
      </c>
      <c r="E25" s="37" t="s">
        <v>983</v>
      </c>
      <c r="F25" s="37">
        <v>11</v>
      </c>
    </row>
    <row r="26" spans="1:6" x14ac:dyDescent="0.2">
      <c r="A26" s="38" t="s">
        <v>947</v>
      </c>
      <c r="B26" s="41" t="s">
        <v>984</v>
      </c>
      <c r="C26" s="41" t="s">
        <v>954</v>
      </c>
      <c r="D26" s="37">
        <v>59007</v>
      </c>
      <c r="E26" s="37" t="s">
        <v>985</v>
      </c>
      <c r="F26" s="37">
        <v>11</v>
      </c>
    </row>
    <row r="27" spans="1:6" x14ac:dyDescent="0.2">
      <c r="A27" s="38" t="s">
        <v>956</v>
      </c>
      <c r="B27" s="41" t="s">
        <v>986</v>
      </c>
      <c r="C27" s="41" t="s">
        <v>0</v>
      </c>
      <c r="D27" s="37">
        <v>99316</v>
      </c>
      <c r="E27" s="37" t="s">
        <v>987</v>
      </c>
      <c r="F27" s="37">
        <v>11</v>
      </c>
    </row>
    <row r="28" spans="1:6" x14ac:dyDescent="0.2">
      <c r="A28" s="38" t="s">
        <v>956</v>
      </c>
      <c r="B28" s="41" t="s">
        <v>965</v>
      </c>
      <c r="C28" s="41" t="s">
        <v>951</v>
      </c>
      <c r="D28" s="37">
        <v>59007</v>
      </c>
      <c r="E28" s="37" t="s">
        <v>988</v>
      </c>
      <c r="F28" s="37">
        <v>10</v>
      </c>
    </row>
    <row r="30" spans="1:6" x14ac:dyDescent="0.2">
      <c r="A30" s="42" t="s">
        <v>379</v>
      </c>
      <c r="B30" s="40" t="s">
        <v>989</v>
      </c>
    </row>
    <row r="31" spans="1:6" x14ac:dyDescent="0.2">
      <c r="A31" s="38" t="s">
        <v>947</v>
      </c>
      <c r="B31" s="41" t="s">
        <v>990</v>
      </c>
      <c r="C31" s="41" t="s">
        <v>0</v>
      </c>
      <c r="D31" s="37">
        <v>32123</v>
      </c>
      <c r="E31" s="37" t="s">
        <v>991</v>
      </c>
      <c r="F31" s="37">
        <v>0</v>
      </c>
    </row>
    <row r="32" spans="1:6" x14ac:dyDescent="0.2">
      <c r="A32" s="38" t="s">
        <v>947</v>
      </c>
      <c r="B32" s="41" t="s">
        <v>992</v>
      </c>
      <c r="C32" s="41" t="s">
        <v>954</v>
      </c>
      <c r="D32" s="37">
        <v>26375</v>
      </c>
      <c r="E32" s="37" t="s">
        <v>993</v>
      </c>
      <c r="F32" s="37">
        <v>0</v>
      </c>
    </row>
    <row r="33" spans="1:6" x14ac:dyDescent="0.2">
      <c r="A33" s="38" t="s">
        <v>956</v>
      </c>
      <c r="B33" s="41" t="s">
        <v>986</v>
      </c>
      <c r="C33" s="41" t="s">
        <v>0</v>
      </c>
      <c r="D33" s="37">
        <v>32123</v>
      </c>
      <c r="E33" s="37" t="s">
        <v>11</v>
      </c>
      <c r="F33" s="37">
        <v>0</v>
      </c>
    </row>
    <row r="34" spans="1:6" x14ac:dyDescent="0.2">
      <c r="A34" s="38" t="s">
        <v>956</v>
      </c>
      <c r="B34" s="41" t="s">
        <v>965</v>
      </c>
      <c r="C34" s="41" t="s">
        <v>951</v>
      </c>
      <c r="D34" s="37">
        <v>26375</v>
      </c>
      <c r="E34" s="37" t="s">
        <v>994</v>
      </c>
      <c r="F34" s="37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E56C5-C299-2B43-8C64-33DB843A968D}">
  <dimension ref="A1:V32"/>
  <sheetViews>
    <sheetView workbookViewId="0">
      <selection activeCell="V38" sqref="V38"/>
    </sheetView>
  </sheetViews>
  <sheetFormatPr baseColWidth="10" defaultRowHeight="16" x14ac:dyDescent="0.2"/>
  <sheetData>
    <row r="1" spans="1:22" x14ac:dyDescent="0.2">
      <c r="A1" t="s">
        <v>437</v>
      </c>
      <c r="B1">
        <v>100</v>
      </c>
      <c r="C1">
        <v>300</v>
      </c>
      <c r="D1">
        <v>500</v>
      </c>
      <c r="E1">
        <v>700</v>
      </c>
      <c r="F1">
        <v>900</v>
      </c>
      <c r="G1">
        <v>1100</v>
      </c>
      <c r="H1">
        <v>1300</v>
      </c>
      <c r="I1">
        <v>1500</v>
      </c>
      <c r="J1">
        <v>1700</v>
      </c>
      <c r="K1">
        <v>1900</v>
      </c>
      <c r="L1">
        <v>3000</v>
      </c>
      <c r="M1">
        <v>4000</v>
      </c>
      <c r="N1">
        <v>5000</v>
      </c>
      <c r="O1">
        <v>6000</v>
      </c>
      <c r="P1">
        <v>7000</v>
      </c>
      <c r="Q1">
        <v>8000</v>
      </c>
      <c r="R1">
        <v>9000</v>
      </c>
      <c r="S1">
        <v>10000</v>
      </c>
      <c r="T1" t="s">
        <v>438</v>
      </c>
      <c r="U1" t="s">
        <v>439</v>
      </c>
      <c r="V1" t="s">
        <v>440</v>
      </c>
    </row>
    <row r="2" spans="1:22" x14ac:dyDescent="0.2">
      <c r="A2" t="s">
        <v>441</v>
      </c>
      <c r="B2">
        <v>7</v>
      </c>
      <c r="C2">
        <v>9</v>
      </c>
      <c r="D2">
        <v>9</v>
      </c>
      <c r="E2">
        <v>10</v>
      </c>
      <c r="F2">
        <v>10</v>
      </c>
      <c r="G2">
        <v>10</v>
      </c>
      <c r="H2">
        <v>10</v>
      </c>
      <c r="I2">
        <v>10</v>
      </c>
      <c r="J2">
        <v>11</v>
      </c>
      <c r="K2">
        <v>10</v>
      </c>
      <c r="L2">
        <v>10</v>
      </c>
      <c r="M2">
        <v>11</v>
      </c>
      <c r="N2">
        <v>11</v>
      </c>
      <c r="O2">
        <v>11</v>
      </c>
      <c r="P2">
        <v>11</v>
      </c>
      <c r="Q2">
        <v>11</v>
      </c>
      <c r="R2">
        <v>11</v>
      </c>
      <c r="S2">
        <v>11</v>
      </c>
      <c r="T2" s="7">
        <v>11</v>
      </c>
      <c r="U2">
        <f>K2/T2*100</f>
        <v>90.909090909090907</v>
      </c>
      <c r="V2">
        <f>L2/T2*100</f>
        <v>90.909090909090907</v>
      </c>
    </row>
    <row r="3" spans="1:22" x14ac:dyDescent="0.2">
      <c r="A3" t="s">
        <v>442</v>
      </c>
      <c r="B3">
        <v>2</v>
      </c>
      <c r="C3">
        <v>7</v>
      </c>
      <c r="D3">
        <v>9</v>
      </c>
      <c r="E3">
        <v>10</v>
      </c>
      <c r="F3">
        <v>11</v>
      </c>
      <c r="G3">
        <v>11</v>
      </c>
      <c r="H3">
        <v>11</v>
      </c>
      <c r="I3">
        <v>12</v>
      </c>
      <c r="J3">
        <v>12</v>
      </c>
      <c r="K3">
        <v>12</v>
      </c>
      <c r="L3">
        <v>12</v>
      </c>
      <c r="M3">
        <v>13</v>
      </c>
      <c r="N3">
        <v>13</v>
      </c>
      <c r="O3">
        <v>13</v>
      </c>
      <c r="P3">
        <v>14</v>
      </c>
      <c r="Q3">
        <v>13</v>
      </c>
      <c r="R3">
        <v>14</v>
      </c>
      <c r="S3">
        <v>14</v>
      </c>
      <c r="T3" s="7">
        <v>14</v>
      </c>
      <c r="U3">
        <f t="shared" ref="U3:U24" si="0">K3/T3*100</f>
        <v>85.714285714285708</v>
      </c>
      <c r="V3">
        <f t="shared" ref="V3:V24" si="1">L3/T3*100</f>
        <v>85.714285714285708</v>
      </c>
    </row>
    <row r="4" spans="1:22" x14ac:dyDescent="0.2">
      <c r="A4" s="16" t="s">
        <v>443</v>
      </c>
      <c r="B4" s="16">
        <v>7</v>
      </c>
      <c r="C4" s="16">
        <v>13</v>
      </c>
      <c r="D4" s="16">
        <v>16</v>
      </c>
      <c r="E4" s="16">
        <v>19</v>
      </c>
      <c r="F4" s="16">
        <v>19</v>
      </c>
      <c r="G4" s="16">
        <v>20</v>
      </c>
      <c r="H4" s="16">
        <v>21</v>
      </c>
      <c r="I4" s="16">
        <v>22</v>
      </c>
      <c r="J4" s="16">
        <v>23</v>
      </c>
      <c r="K4" s="16">
        <v>23</v>
      </c>
      <c r="L4" s="16">
        <v>24</v>
      </c>
      <c r="M4" s="16">
        <v>25</v>
      </c>
      <c r="N4" s="16">
        <v>25</v>
      </c>
      <c r="O4" s="16">
        <v>26</v>
      </c>
      <c r="P4" s="16">
        <v>26</v>
      </c>
      <c r="Q4" s="16">
        <v>26</v>
      </c>
      <c r="R4" s="16">
        <v>26</v>
      </c>
      <c r="S4" s="16">
        <v>26</v>
      </c>
      <c r="T4" s="17">
        <v>29</v>
      </c>
      <c r="U4" s="16">
        <f t="shared" si="0"/>
        <v>79.310344827586206</v>
      </c>
      <c r="V4" s="16">
        <f t="shared" si="1"/>
        <v>82.758620689655174</v>
      </c>
    </row>
    <row r="5" spans="1:22" x14ac:dyDescent="0.2">
      <c r="A5" t="s">
        <v>444</v>
      </c>
      <c r="B5">
        <v>4</v>
      </c>
      <c r="C5">
        <v>7</v>
      </c>
      <c r="D5">
        <v>7</v>
      </c>
      <c r="E5">
        <v>8</v>
      </c>
      <c r="F5">
        <v>8</v>
      </c>
      <c r="G5">
        <v>8</v>
      </c>
      <c r="H5">
        <v>8</v>
      </c>
      <c r="I5">
        <v>9</v>
      </c>
      <c r="J5">
        <v>9</v>
      </c>
      <c r="K5">
        <v>9</v>
      </c>
      <c r="L5">
        <v>9</v>
      </c>
      <c r="M5">
        <v>9</v>
      </c>
      <c r="N5">
        <v>9</v>
      </c>
      <c r="O5">
        <v>9</v>
      </c>
      <c r="P5">
        <v>9</v>
      </c>
      <c r="Q5">
        <v>9</v>
      </c>
      <c r="R5">
        <v>9</v>
      </c>
      <c r="S5">
        <v>9</v>
      </c>
      <c r="T5" s="7">
        <v>9</v>
      </c>
      <c r="U5">
        <f t="shared" si="0"/>
        <v>100</v>
      </c>
      <c r="V5">
        <f t="shared" si="1"/>
        <v>100</v>
      </c>
    </row>
    <row r="6" spans="1:22" x14ac:dyDescent="0.2">
      <c r="A6" t="s">
        <v>445</v>
      </c>
      <c r="B6">
        <v>1</v>
      </c>
      <c r="C6">
        <v>2</v>
      </c>
      <c r="D6">
        <v>3</v>
      </c>
      <c r="E6">
        <v>4</v>
      </c>
      <c r="F6">
        <v>5</v>
      </c>
      <c r="G6">
        <v>4</v>
      </c>
      <c r="H6">
        <v>5</v>
      </c>
      <c r="I6">
        <v>5</v>
      </c>
      <c r="J6">
        <v>5</v>
      </c>
      <c r="K6">
        <v>5</v>
      </c>
      <c r="L6">
        <v>6</v>
      </c>
      <c r="M6">
        <v>6</v>
      </c>
      <c r="N6">
        <v>6</v>
      </c>
      <c r="O6">
        <v>6</v>
      </c>
      <c r="P6">
        <v>7</v>
      </c>
      <c r="Q6">
        <v>7</v>
      </c>
      <c r="R6">
        <v>7</v>
      </c>
      <c r="S6">
        <v>7</v>
      </c>
      <c r="T6" s="7">
        <v>7</v>
      </c>
      <c r="U6">
        <f t="shared" si="0"/>
        <v>71.428571428571431</v>
      </c>
      <c r="V6">
        <f t="shared" si="1"/>
        <v>85.714285714285708</v>
      </c>
    </row>
    <row r="7" spans="1:22" x14ac:dyDescent="0.2">
      <c r="A7" t="s">
        <v>446</v>
      </c>
      <c r="B7">
        <v>5</v>
      </c>
      <c r="C7">
        <v>10</v>
      </c>
      <c r="D7">
        <v>11</v>
      </c>
      <c r="E7">
        <v>12</v>
      </c>
      <c r="F7">
        <v>12</v>
      </c>
      <c r="G7">
        <v>13</v>
      </c>
      <c r="H7">
        <v>12</v>
      </c>
      <c r="I7">
        <v>13</v>
      </c>
      <c r="J7">
        <v>13</v>
      </c>
      <c r="K7">
        <v>13</v>
      </c>
      <c r="L7">
        <v>13</v>
      </c>
      <c r="M7">
        <v>13</v>
      </c>
      <c r="N7">
        <v>13</v>
      </c>
      <c r="O7">
        <v>13</v>
      </c>
      <c r="P7">
        <v>13</v>
      </c>
      <c r="Q7">
        <v>13</v>
      </c>
      <c r="R7">
        <v>13</v>
      </c>
      <c r="S7">
        <v>13</v>
      </c>
      <c r="T7" s="7">
        <v>13</v>
      </c>
      <c r="U7">
        <f t="shared" si="0"/>
        <v>100</v>
      </c>
      <c r="V7">
        <f t="shared" si="1"/>
        <v>100</v>
      </c>
    </row>
    <row r="8" spans="1:22" x14ac:dyDescent="0.2">
      <c r="A8" t="s">
        <v>447</v>
      </c>
      <c r="B8">
        <v>4</v>
      </c>
      <c r="C8">
        <v>6</v>
      </c>
      <c r="D8">
        <v>8</v>
      </c>
      <c r="E8">
        <v>8</v>
      </c>
      <c r="F8">
        <v>8</v>
      </c>
      <c r="G8">
        <v>9</v>
      </c>
      <c r="H8">
        <v>9</v>
      </c>
      <c r="I8">
        <v>9</v>
      </c>
      <c r="J8">
        <v>9</v>
      </c>
      <c r="K8">
        <v>9</v>
      </c>
      <c r="L8">
        <v>9</v>
      </c>
      <c r="M8">
        <v>9</v>
      </c>
      <c r="N8">
        <v>9</v>
      </c>
      <c r="O8">
        <v>9</v>
      </c>
      <c r="P8">
        <v>9</v>
      </c>
      <c r="Q8">
        <v>9</v>
      </c>
      <c r="R8">
        <v>9</v>
      </c>
      <c r="S8">
        <v>9</v>
      </c>
      <c r="T8" s="7">
        <v>9</v>
      </c>
      <c r="U8">
        <f t="shared" si="0"/>
        <v>100</v>
      </c>
      <c r="V8">
        <f t="shared" si="1"/>
        <v>100</v>
      </c>
    </row>
    <row r="9" spans="1:22" x14ac:dyDescent="0.2">
      <c r="A9" t="s">
        <v>448</v>
      </c>
      <c r="B9">
        <v>6</v>
      </c>
      <c r="C9">
        <v>8</v>
      </c>
      <c r="D9">
        <v>8</v>
      </c>
      <c r="E9">
        <v>9</v>
      </c>
      <c r="F9">
        <v>9</v>
      </c>
      <c r="G9">
        <v>9</v>
      </c>
      <c r="H9">
        <v>9</v>
      </c>
      <c r="I9">
        <v>9</v>
      </c>
      <c r="J9">
        <v>9</v>
      </c>
      <c r="K9">
        <v>10</v>
      </c>
      <c r="L9">
        <v>10</v>
      </c>
      <c r="M9">
        <v>10</v>
      </c>
      <c r="N9">
        <v>10</v>
      </c>
      <c r="O9">
        <v>10</v>
      </c>
      <c r="P9">
        <v>10</v>
      </c>
      <c r="Q9">
        <v>10</v>
      </c>
      <c r="R9">
        <v>10</v>
      </c>
      <c r="S9">
        <v>11</v>
      </c>
      <c r="T9" s="7">
        <v>11</v>
      </c>
      <c r="U9">
        <f t="shared" si="0"/>
        <v>90.909090909090907</v>
      </c>
      <c r="V9">
        <f t="shared" si="1"/>
        <v>90.909090909090907</v>
      </c>
    </row>
    <row r="10" spans="1:22" x14ac:dyDescent="0.2">
      <c r="A10" t="s">
        <v>449</v>
      </c>
      <c r="B10">
        <v>0</v>
      </c>
      <c r="C10">
        <v>1</v>
      </c>
      <c r="D10">
        <v>1</v>
      </c>
      <c r="E10">
        <v>1</v>
      </c>
      <c r="F10">
        <v>1</v>
      </c>
      <c r="G10">
        <v>1</v>
      </c>
      <c r="H10">
        <v>1</v>
      </c>
      <c r="I10">
        <v>1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 s="7">
        <v>1</v>
      </c>
      <c r="U10">
        <f t="shared" si="0"/>
        <v>100</v>
      </c>
      <c r="V10">
        <f t="shared" si="1"/>
        <v>100</v>
      </c>
    </row>
    <row r="11" spans="1:22" x14ac:dyDescent="0.2">
      <c r="A11" s="16" t="s">
        <v>450</v>
      </c>
      <c r="B11" s="16">
        <v>5</v>
      </c>
      <c r="C11" s="16">
        <v>14</v>
      </c>
      <c r="D11" s="16">
        <v>19</v>
      </c>
      <c r="E11" s="16">
        <v>21</v>
      </c>
      <c r="F11" s="16">
        <v>23</v>
      </c>
      <c r="G11" s="16">
        <v>24</v>
      </c>
      <c r="H11" s="16">
        <v>25</v>
      </c>
      <c r="I11" s="16">
        <v>25</v>
      </c>
      <c r="J11" s="16">
        <v>26</v>
      </c>
      <c r="K11" s="16">
        <v>26</v>
      </c>
      <c r="L11" s="16">
        <v>27</v>
      </c>
      <c r="M11" s="16">
        <v>27</v>
      </c>
      <c r="N11" s="16">
        <v>27</v>
      </c>
      <c r="O11" s="16">
        <v>27</v>
      </c>
      <c r="P11" s="16">
        <v>27</v>
      </c>
      <c r="Q11" s="16">
        <v>27</v>
      </c>
      <c r="R11" s="16">
        <v>28</v>
      </c>
      <c r="S11" s="16">
        <v>27</v>
      </c>
      <c r="T11" s="17">
        <v>28</v>
      </c>
      <c r="U11" s="16">
        <f t="shared" si="0"/>
        <v>92.857142857142861</v>
      </c>
      <c r="V11" s="16">
        <f t="shared" si="1"/>
        <v>96.428571428571431</v>
      </c>
    </row>
    <row r="12" spans="1:22" x14ac:dyDescent="0.2">
      <c r="A12" s="16" t="s">
        <v>451</v>
      </c>
      <c r="B12" s="18">
        <v>10</v>
      </c>
      <c r="C12" s="18">
        <v>26</v>
      </c>
      <c r="D12" s="18">
        <v>32</v>
      </c>
      <c r="E12" s="18">
        <v>35</v>
      </c>
      <c r="F12" s="18">
        <v>39</v>
      </c>
      <c r="G12" s="18">
        <v>39</v>
      </c>
      <c r="H12" s="18">
        <v>40</v>
      </c>
      <c r="I12" s="18">
        <v>41</v>
      </c>
      <c r="J12" s="18">
        <v>42</v>
      </c>
      <c r="K12" s="18">
        <v>43</v>
      </c>
      <c r="L12" s="18">
        <v>43</v>
      </c>
      <c r="M12" s="18">
        <v>43</v>
      </c>
      <c r="N12" s="18">
        <v>44</v>
      </c>
      <c r="O12" s="18">
        <v>44</v>
      </c>
      <c r="P12" s="18">
        <v>44</v>
      </c>
      <c r="Q12" s="18">
        <v>44</v>
      </c>
      <c r="R12" s="18">
        <v>44</v>
      </c>
      <c r="S12" s="18">
        <v>44</v>
      </c>
      <c r="T12" s="19">
        <v>45</v>
      </c>
      <c r="U12" s="16">
        <f t="shared" si="0"/>
        <v>95.555555555555557</v>
      </c>
      <c r="V12" s="16">
        <f t="shared" si="1"/>
        <v>95.555555555555557</v>
      </c>
    </row>
    <row r="13" spans="1:22" x14ac:dyDescent="0.2">
      <c r="A13" t="s">
        <v>452</v>
      </c>
      <c r="B13" s="20">
        <v>5</v>
      </c>
      <c r="C13" s="20">
        <v>8</v>
      </c>
      <c r="D13" s="20">
        <v>9</v>
      </c>
      <c r="E13" s="20">
        <v>9</v>
      </c>
      <c r="F13" s="20">
        <v>9</v>
      </c>
      <c r="G13" s="20">
        <v>9</v>
      </c>
      <c r="H13" s="20">
        <v>10</v>
      </c>
      <c r="I13" s="20">
        <v>10</v>
      </c>
      <c r="J13" s="20">
        <v>10</v>
      </c>
      <c r="K13" s="20">
        <v>10</v>
      </c>
      <c r="L13" s="20">
        <v>10</v>
      </c>
      <c r="M13" s="20">
        <v>10</v>
      </c>
      <c r="N13" s="20">
        <v>10</v>
      </c>
      <c r="O13" s="20">
        <v>10</v>
      </c>
      <c r="P13" s="20">
        <v>10</v>
      </c>
      <c r="Q13" s="20">
        <v>10</v>
      </c>
      <c r="R13" s="20">
        <v>10</v>
      </c>
      <c r="S13" s="20">
        <v>10</v>
      </c>
      <c r="T13" s="8">
        <v>11</v>
      </c>
      <c r="U13">
        <f t="shared" si="0"/>
        <v>90.909090909090907</v>
      </c>
      <c r="V13">
        <f t="shared" si="1"/>
        <v>90.909090909090907</v>
      </c>
    </row>
    <row r="14" spans="1:22" x14ac:dyDescent="0.2">
      <c r="A14" t="s">
        <v>453</v>
      </c>
      <c r="B14" s="20">
        <v>6</v>
      </c>
      <c r="C14" s="20">
        <v>9</v>
      </c>
      <c r="D14" s="20">
        <v>10</v>
      </c>
      <c r="E14" s="20">
        <v>11</v>
      </c>
      <c r="F14" s="20">
        <v>11</v>
      </c>
      <c r="G14" s="20">
        <v>12</v>
      </c>
      <c r="H14" s="20">
        <v>12</v>
      </c>
      <c r="I14" s="20">
        <v>12</v>
      </c>
      <c r="J14" s="20">
        <v>12</v>
      </c>
      <c r="K14" s="20">
        <v>12</v>
      </c>
      <c r="L14" s="20">
        <v>12</v>
      </c>
      <c r="M14" s="20">
        <v>12</v>
      </c>
      <c r="N14" s="20">
        <v>12</v>
      </c>
      <c r="O14" s="20">
        <v>12</v>
      </c>
      <c r="P14" s="20">
        <v>13</v>
      </c>
      <c r="Q14" s="20">
        <v>12</v>
      </c>
      <c r="R14" s="20">
        <v>12</v>
      </c>
      <c r="S14" s="20">
        <v>13</v>
      </c>
      <c r="T14" s="8">
        <v>12</v>
      </c>
      <c r="U14">
        <f t="shared" si="0"/>
        <v>100</v>
      </c>
      <c r="V14">
        <f t="shared" si="1"/>
        <v>100</v>
      </c>
    </row>
    <row r="15" spans="1:22" x14ac:dyDescent="0.2">
      <c r="A15" t="s">
        <v>454</v>
      </c>
      <c r="B15" s="20">
        <v>1</v>
      </c>
      <c r="C15" s="20">
        <v>4</v>
      </c>
      <c r="D15" s="20">
        <v>5</v>
      </c>
      <c r="E15" s="20">
        <v>6</v>
      </c>
      <c r="F15" s="20">
        <v>7</v>
      </c>
      <c r="G15" s="20">
        <v>7</v>
      </c>
      <c r="H15" s="20">
        <v>7</v>
      </c>
      <c r="I15" s="20">
        <v>7</v>
      </c>
      <c r="J15" s="20">
        <v>8</v>
      </c>
      <c r="K15" s="20">
        <v>8</v>
      </c>
      <c r="L15" s="20">
        <v>9</v>
      </c>
      <c r="M15" s="20">
        <v>8</v>
      </c>
      <c r="N15" s="20">
        <v>9</v>
      </c>
      <c r="O15" s="20">
        <v>9</v>
      </c>
      <c r="P15" s="20">
        <v>9</v>
      </c>
      <c r="Q15" s="20">
        <v>9</v>
      </c>
      <c r="R15" s="20">
        <v>10</v>
      </c>
      <c r="S15" s="20">
        <v>10</v>
      </c>
      <c r="T15" s="8">
        <v>9</v>
      </c>
      <c r="U15">
        <f t="shared" si="0"/>
        <v>88.888888888888886</v>
      </c>
      <c r="V15">
        <f t="shared" si="1"/>
        <v>100</v>
      </c>
    </row>
    <row r="16" spans="1:22" x14ac:dyDescent="0.2">
      <c r="A16" t="s">
        <v>455</v>
      </c>
      <c r="B16" s="20">
        <v>4</v>
      </c>
      <c r="C16" s="20">
        <v>5</v>
      </c>
      <c r="D16" s="20">
        <v>5</v>
      </c>
      <c r="E16" s="20">
        <v>5</v>
      </c>
      <c r="F16" s="20">
        <v>5</v>
      </c>
      <c r="G16" s="20">
        <v>5</v>
      </c>
      <c r="H16" s="20">
        <v>5</v>
      </c>
      <c r="I16" s="20">
        <v>5</v>
      </c>
      <c r="J16" s="20">
        <v>5</v>
      </c>
      <c r="K16" s="20">
        <v>5</v>
      </c>
      <c r="L16" s="20">
        <v>5</v>
      </c>
      <c r="M16" s="20">
        <v>5</v>
      </c>
      <c r="N16" s="20">
        <v>5</v>
      </c>
      <c r="O16" s="20">
        <v>5</v>
      </c>
      <c r="P16" s="20">
        <v>5</v>
      </c>
      <c r="Q16" s="20">
        <v>5</v>
      </c>
      <c r="R16" s="20">
        <v>5</v>
      </c>
      <c r="S16" s="20">
        <v>5</v>
      </c>
      <c r="T16" s="8">
        <v>5</v>
      </c>
      <c r="U16">
        <f t="shared" si="0"/>
        <v>100</v>
      </c>
      <c r="V16">
        <f t="shared" si="1"/>
        <v>100</v>
      </c>
    </row>
    <row r="17" spans="1:22" x14ac:dyDescent="0.2">
      <c r="A17" t="s">
        <v>456</v>
      </c>
      <c r="B17" s="20">
        <v>3</v>
      </c>
      <c r="C17" s="20">
        <v>5</v>
      </c>
      <c r="D17" s="20">
        <v>6</v>
      </c>
      <c r="E17" s="20">
        <v>7</v>
      </c>
      <c r="F17" s="20">
        <v>7</v>
      </c>
      <c r="G17" s="20">
        <v>7</v>
      </c>
      <c r="H17" s="20">
        <v>7</v>
      </c>
      <c r="I17" s="20">
        <v>7</v>
      </c>
      <c r="J17" s="20">
        <v>7</v>
      </c>
      <c r="K17" s="20">
        <v>7</v>
      </c>
      <c r="L17" s="20">
        <v>7</v>
      </c>
      <c r="M17" s="20">
        <v>8</v>
      </c>
      <c r="N17" s="20">
        <v>8</v>
      </c>
      <c r="O17" s="20">
        <v>8</v>
      </c>
      <c r="P17" s="20">
        <v>8</v>
      </c>
      <c r="Q17" s="20">
        <v>8</v>
      </c>
      <c r="R17" s="20">
        <v>8</v>
      </c>
      <c r="S17" s="20">
        <v>8</v>
      </c>
      <c r="T17" s="8">
        <v>8</v>
      </c>
      <c r="U17">
        <f t="shared" si="0"/>
        <v>87.5</v>
      </c>
      <c r="V17">
        <f t="shared" si="1"/>
        <v>87.5</v>
      </c>
    </row>
    <row r="18" spans="1:22" x14ac:dyDescent="0.2">
      <c r="A18" s="16" t="s">
        <v>457</v>
      </c>
      <c r="B18" s="18">
        <v>7</v>
      </c>
      <c r="C18" s="18">
        <v>13</v>
      </c>
      <c r="D18" s="18">
        <v>16</v>
      </c>
      <c r="E18" s="18">
        <v>18</v>
      </c>
      <c r="F18" s="18">
        <v>18</v>
      </c>
      <c r="G18" s="18">
        <v>19</v>
      </c>
      <c r="H18" s="18">
        <v>21</v>
      </c>
      <c r="I18" s="18">
        <v>21</v>
      </c>
      <c r="J18" s="18">
        <v>21</v>
      </c>
      <c r="K18" s="18">
        <v>21</v>
      </c>
      <c r="L18" s="18">
        <v>21</v>
      </c>
      <c r="M18" s="18">
        <v>21</v>
      </c>
      <c r="N18" s="18">
        <v>21</v>
      </c>
      <c r="O18" s="18">
        <v>21</v>
      </c>
      <c r="P18" s="18">
        <v>21</v>
      </c>
      <c r="Q18" s="18">
        <v>21</v>
      </c>
      <c r="R18" s="18">
        <v>21</v>
      </c>
      <c r="S18" s="18">
        <v>21</v>
      </c>
      <c r="T18" s="19">
        <v>21</v>
      </c>
      <c r="U18" s="16">
        <f t="shared" si="0"/>
        <v>100</v>
      </c>
      <c r="V18" s="16">
        <f t="shared" si="1"/>
        <v>100</v>
      </c>
    </row>
    <row r="19" spans="1:22" x14ac:dyDescent="0.2">
      <c r="A19" t="s">
        <v>458</v>
      </c>
      <c r="B19" s="20">
        <v>0</v>
      </c>
      <c r="C19" s="20">
        <v>2</v>
      </c>
      <c r="D19" s="20">
        <v>3</v>
      </c>
      <c r="E19" s="20">
        <v>5</v>
      </c>
      <c r="F19" s="20">
        <v>5</v>
      </c>
      <c r="G19" s="20">
        <v>5</v>
      </c>
      <c r="H19" s="20">
        <v>5</v>
      </c>
      <c r="I19" s="20">
        <v>5</v>
      </c>
      <c r="J19" s="20">
        <v>5</v>
      </c>
      <c r="K19" s="20">
        <v>6</v>
      </c>
      <c r="L19" s="20">
        <v>6</v>
      </c>
      <c r="M19" s="20">
        <v>6</v>
      </c>
      <c r="N19" s="20">
        <v>6</v>
      </c>
      <c r="O19" s="20">
        <v>6</v>
      </c>
      <c r="P19" s="20">
        <v>6</v>
      </c>
      <c r="Q19" s="20">
        <v>6</v>
      </c>
      <c r="R19" s="20">
        <v>6</v>
      </c>
      <c r="S19" s="20">
        <v>6</v>
      </c>
      <c r="T19" s="8">
        <v>6</v>
      </c>
      <c r="U19">
        <f t="shared" si="0"/>
        <v>100</v>
      </c>
      <c r="V19">
        <f t="shared" si="1"/>
        <v>100</v>
      </c>
    </row>
    <row r="20" spans="1:22" x14ac:dyDescent="0.2">
      <c r="A20" t="s">
        <v>459</v>
      </c>
      <c r="B20" s="20">
        <v>3</v>
      </c>
      <c r="C20" s="20">
        <v>5</v>
      </c>
      <c r="D20" s="20">
        <v>6</v>
      </c>
      <c r="E20" s="20">
        <v>6</v>
      </c>
      <c r="F20" s="20">
        <v>6</v>
      </c>
      <c r="G20" s="20">
        <v>6</v>
      </c>
      <c r="H20" s="20">
        <v>7</v>
      </c>
      <c r="I20" s="20">
        <v>7</v>
      </c>
      <c r="J20" s="20">
        <v>7</v>
      </c>
      <c r="K20" s="20">
        <v>7</v>
      </c>
      <c r="L20" s="20">
        <v>8</v>
      </c>
      <c r="M20" s="20">
        <v>8</v>
      </c>
      <c r="N20" s="20">
        <v>8</v>
      </c>
      <c r="O20" s="20">
        <v>8</v>
      </c>
      <c r="P20" s="20">
        <v>8</v>
      </c>
      <c r="Q20" s="20">
        <v>8</v>
      </c>
      <c r="R20" s="20">
        <v>8</v>
      </c>
      <c r="S20" s="20">
        <v>8</v>
      </c>
      <c r="T20" s="8">
        <v>9</v>
      </c>
      <c r="U20">
        <f t="shared" si="0"/>
        <v>77.777777777777786</v>
      </c>
      <c r="V20">
        <f t="shared" si="1"/>
        <v>88.888888888888886</v>
      </c>
    </row>
    <row r="21" spans="1:22" x14ac:dyDescent="0.2">
      <c r="A21" t="s">
        <v>460</v>
      </c>
      <c r="B21" s="20">
        <v>2</v>
      </c>
      <c r="C21" s="20">
        <v>4</v>
      </c>
      <c r="D21" s="20">
        <v>4</v>
      </c>
      <c r="E21" s="20">
        <v>4</v>
      </c>
      <c r="F21" s="20">
        <v>4</v>
      </c>
      <c r="G21" s="20">
        <v>4</v>
      </c>
      <c r="H21" s="20">
        <v>4</v>
      </c>
      <c r="I21" s="20">
        <v>4</v>
      </c>
      <c r="J21" s="20">
        <v>4</v>
      </c>
      <c r="K21" s="20">
        <v>4</v>
      </c>
      <c r="L21" s="20">
        <v>4</v>
      </c>
      <c r="M21" s="20">
        <v>4</v>
      </c>
      <c r="N21" s="20">
        <v>4</v>
      </c>
      <c r="O21" s="20">
        <v>4</v>
      </c>
      <c r="P21" s="20">
        <v>4</v>
      </c>
      <c r="Q21" s="20">
        <v>4</v>
      </c>
      <c r="R21" s="20">
        <v>4</v>
      </c>
      <c r="S21" s="20">
        <v>4</v>
      </c>
      <c r="T21" s="8">
        <v>4</v>
      </c>
      <c r="U21">
        <f t="shared" si="0"/>
        <v>100</v>
      </c>
      <c r="V21">
        <f t="shared" si="1"/>
        <v>100</v>
      </c>
    </row>
    <row r="22" spans="1:22" x14ac:dyDescent="0.2">
      <c r="A22" t="s">
        <v>461</v>
      </c>
      <c r="B22" s="20">
        <v>6</v>
      </c>
      <c r="C22" s="20">
        <v>7</v>
      </c>
      <c r="D22" s="20">
        <v>7</v>
      </c>
      <c r="E22" s="20">
        <v>7</v>
      </c>
      <c r="F22" s="20">
        <v>7</v>
      </c>
      <c r="G22" s="20">
        <v>7</v>
      </c>
      <c r="H22" s="20">
        <v>7</v>
      </c>
      <c r="I22" s="20">
        <v>7</v>
      </c>
      <c r="J22" s="20">
        <v>7</v>
      </c>
      <c r="K22" s="20">
        <v>7</v>
      </c>
      <c r="L22" s="20">
        <v>7</v>
      </c>
      <c r="M22" s="20">
        <v>7</v>
      </c>
      <c r="N22" s="20">
        <v>7</v>
      </c>
      <c r="O22" s="20">
        <v>7</v>
      </c>
      <c r="P22" s="20">
        <v>7</v>
      </c>
      <c r="Q22" s="20">
        <v>7</v>
      </c>
      <c r="R22" s="20">
        <v>7</v>
      </c>
      <c r="S22" s="20">
        <v>7</v>
      </c>
      <c r="T22" s="8">
        <v>7</v>
      </c>
      <c r="U22">
        <f t="shared" si="0"/>
        <v>100</v>
      </c>
      <c r="V22">
        <f t="shared" si="1"/>
        <v>100</v>
      </c>
    </row>
    <row r="23" spans="1:22" x14ac:dyDescent="0.2">
      <c r="A23" t="s">
        <v>13</v>
      </c>
      <c r="B23" s="20">
        <v>1</v>
      </c>
      <c r="C23" s="20">
        <v>1</v>
      </c>
      <c r="D23" s="20">
        <v>1</v>
      </c>
      <c r="E23" s="20">
        <v>1</v>
      </c>
      <c r="F23" s="20">
        <v>1</v>
      </c>
      <c r="G23" s="20">
        <v>1</v>
      </c>
      <c r="H23" s="20">
        <v>1</v>
      </c>
      <c r="I23" s="20">
        <v>1</v>
      </c>
      <c r="J23" s="20">
        <v>1</v>
      </c>
      <c r="K23" s="20">
        <v>1</v>
      </c>
      <c r="L23" s="20">
        <v>2</v>
      </c>
      <c r="M23" s="20">
        <v>2</v>
      </c>
      <c r="N23" s="20">
        <v>2</v>
      </c>
      <c r="O23" s="20">
        <v>2</v>
      </c>
      <c r="P23" s="20">
        <v>2</v>
      </c>
      <c r="Q23" s="20">
        <v>3</v>
      </c>
      <c r="R23" s="20">
        <v>3</v>
      </c>
      <c r="S23" s="20">
        <v>3</v>
      </c>
      <c r="T23" s="8">
        <v>4</v>
      </c>
      <c r="U23">
        <f t="shared" si="0"/>
        <v>25</v>
      </c>
      <c r="V23">
        <f t="shared" si="1"/>
        <v>50</v>
      </c>
    </row>
    <row r="24" spans="1:22" x14ac:dyDescent="0.2">
      <c r="A24" t="s">
        <v>462</v>
      </c>
      <c r="B24" s="20">
        <v>2</v>
      </c>
      <c r="C24" s="20">
        <v>4</v>
      </c>
      <c r="D24" s="20">
        <v>5</v>
      </c>
      <c r="E24" s="20">
        <v>7</v>
      </c>
      <c r="F24" s="20">
        <v>7</v>
      </c>
      <c r="G24" s="20">
        <v>7</v>
      </c>
      <c r="H24" s="20">
        <v>7</v>
      </c>
      <c r="I24" s="20">
        <v>7</v>
      </c>
      <c r="J24" s="20">
        <v>7</v>
      </c>
      <c r="K24" s="20">
        <v>7</v>
      </c>
      <c r="L24" s="20">
        <v>7</v>
      </c>
      <c r="M24" s="20">
        <v>7</v>
      </c>
      <c r="N24" s="20">
        <v>7</v>
      </c>
      <c r="O24" s="20">
        <v>7</v>
      </c>
      <c r="P24" s="20">
        <v>7</v>
      </c>
      <c r="Q24" s="20">
        <v>7</v>
      </c>
      <c r="R24" s="20">
        <v>7</v>
      </c>
      <c r="S24" s="20">
        <v>7</v>
      </c>
      <c r="T24" s="8">
        <v>7</v>
      </c>
      <c r="U24">
        <f t="shared" si="0"/>
        <v>100</v>
      </c>
      <c r="V24">
        <f t="shared" si="1"/>
        <v>100</v>
      </c>
    </row>
    <row r="25" spans="1:22" x14ac:dyDescent="0.2">
      <c r="A25" t="s">
        <v>463</v>
      </c>
      <c r="B25" s="20">
        <f t="shared" ref="B25:T25" si="2">SUM(B2:B24)</f>
        <v>91</v>
      </c>
      <c r="C25" s="20">
        <f t="shared" si="2"/>
        <v>170</v>
      </c>
      <c r="D25" s="20">
        <f t="shared" si="2"/>
        <v>200</v>
      </c>
      <c r="E25" s="20">
        <f t="shared" si="2"/>
        <v>223</v>
      </c>
      <c r="F25" s="20">
        <f t="shared" si="2"/>
        <v>232</v>
      </c>
      <c r="G25" s="20">
        <f t="shared" si="2"/>
        <v>237</v>
      </c>
      <c r="H25" s="20">
        <f t="shared" si="2"/>
        <v>244</v>
      </c>
      <c r="I25" s="20">
        <f t="shared" si="2"/>
        <v>249</v>
      </c>
      <c r="J25" s="20">
        <f t="shared" si="2"/>
        <v>254</v>
      </c>
      <c r="K25" s="20">
        <f t="shared" si="2"/>
        <v>256</v>
      </c>
      <c r="L25" s="20">
        <f t="shared" si="2"/>
        <v>262</v>
      </c>
      <c r="M25" s="20">
        <f t="shared" si="2"/>
        <v>265</v>
      </c>
      <c r="N25" s="20">
        <f t="shared" si="2"/>
        <v>267</v>
      </c>
      <c r="O25" s="20">
        <f t="shared" si="2"/>
        <v>268</v>
      </c>
      <c r="P25" s="20">
        <f t="shared" si="2"/>
        <v>271</v>
      </c>
      <c r="Q25" s="20">
        <f t="shared" si="2"/>
        <v>270</v>
      </c>
      <c r="R25" s="20">
        <f t="shared" si="2"/>
        <v>273</v>
      </c>
      <c r="S25" s="20">
        <f t="shared" si="2"/>
        <v>274</v>
      </c>
      <c r="T25" s="20">
        <f t="shared" si="2"/>
        <v>280</v>
      </c>
    </row>
    <row r="26" spans="1:22" x14ac:dyDescent="0.2">
      <c r="A26" s="21" t="s">
        <v>464</v>
      </c>
      <c r="B26" s="21">
        <f>B25/276*100</f>
        <v>32.971014492753625</v>
      </c>
      <c r="C26" s="21">
        <f>C25/276*100</f>
        <v>61.594202898550719</v>
      </c>
      <c r="D26" s="21">
        <f t="shared" ref="D26:T26" si="3">D25/276*100</f>
        <v>72.463768115942031</v>
      </c>
      <c r="E26" s="21">
        <f t="shared" si="3"/>
        <v>80.79710144927536</v>
      </c>
      <c r="F26" s="21">
        <f t="shared" si="3"/>
        <v>84.05797101449275</v>
      </c>
      <c r="G26" s="21">
        <f t="shared" si="3"/>
        <v>85.869565217391312</v>
      </c>
      <c r="H26" s="21">
        <f t="shared" si="3"/>
        <v>88.405797101449281</v>
      </c>
      <c r="I26" s="21">
        <f t="shared" si="3"/>
        <v>90.217391304347828</v>
      </c>
      <c r="J26" s="21">
        <f t="shared" si="3"/>
        <v>92.028985507246375</v>
      </c>
      <c r="K26" s="21">
        <f t="shared" si="3"/>
        <v>92.753623188405797</v>
      </c>
      <c r="L26" s="21">
        <f t="shared" si="3"/>
        <v>94.927536231884062</v>
      </c>
      <c r="M26" s="21">
        <f t="shared" si="3"/>
        <v>96.014492753623188</v>
      </c>
      <c r="N26" s="21">
        <f t="shared" si="3"/>
        <v>96.739130434782609</v>
      </c>
      <c r="O26" s="21">
        <f t="shared" si="3"/>
        <v>97.101449275362313</v>
      </c>
      <c r="P26" s="21">
        <f t="shared" si="3"/>
        <v>98.188405797101453</v>
      </c>
      <c r="Q26" s="21">
        <f t="shared" si="3"/>
        <v>97.826086956521735</v>
      </c>
      <c r="R26" s="21">
        <f t="shared" si="3"/>
        <v>98.91304347826086</v>
      </c>
      <c r="S26" s="21">
        <f t="shared" si="3"/>
        <v>99.275362318840578</v>
      </c>
      <c r="T26" s="21">
        <f t="shared" si="3"/>
        <v>101.44927536231884</v>
      </c>
      <c r="U26" s="21"/>
      <c r="V26" s="21"/>
    </row>
    <row r="27" spans="1:22" x14ac:dyDescent="0.2">
      <c r="A27" t="s">
        <v>465</v>
      </c>
      <c r="B27" s="20">
        <v>68.5</v>
      </c>
      <c r="C27" s="20">
        <v>147.5</v>
      </c>
      <c r="D27" s="20">
        <v>180</v>
      </c>
      <c r="E27" s="20">
        <v>202</v>
      </c>
      <c r="F27" s="20">
        <v>216</v>
      </c>
      <c r="G27" s="20">
        <v>221.5</v>
      </c>
      <c r="H27" s="20">
        <v>227</v>
      </c>
      <c r="I27" s="20">
        <v>232.5</v>
      </c>
      <c r="J27" s="20">
        <v>236.5</v>
      </c>
      <c r="K27" s="20">
        <v>239.5</v>
      </c>
      <c r="L27" s="20">
        <v>250</v>
      </c>
      <c r="M27" s="20">
        <v>253.5</v>
      </c>
      <c r="N27" s="20">
        <v>256</v>
      </c>
      <c r="O27" s="20">
        <v>260</v>
      </c>
      <c r="P27" s="20">
        <v>260.5</v>
      </c>
      <c r="Q27" s="20">
        <v>263</v>
      </c>
      <c r="R27" s="20">
        <v>262</v>
      </c>
      <c r="S27" s="20">
        <v>262.5</v>
      </c>
      <c r="T27" s="20" t="s">
        <v>372</v>
      </c>
      <c r="U27" s="22"/>
      <c r="V27" s="22"/>
    </row>
    <row r="28" spans="1:22" x14ac:dyDescent="0.2">
      <c r="A28" s="21" t="s">
        <v>466</v>
      </c>
      <c r="B28" s="21">
        <f>B27/276*100</f>
        <v>24.818840579710145</v>
      </c>
      <c r="C28" s="21">
        <f t="shared" ref="C28:S28" si="4">C27/276*100</f>
        <v>53.44202898550725</v>
      </c>
      <c r="D28" s="21">
        <f t="shared" si="4"/>
        <v>65.217391304347828</v>
      </c>
      <c r="E28" s="21">
        <f t="shared" si="4"/>
        <v>73.188405797101453</v>
      </c>
      <c r="F28" s="21">
        <f t="shared" si="4"/>
        <v>78.260869565217391</v>
      </c>
      <c r="G28" s="21">
        <f t="shared" si="4"/>
        <v>80.253623188405797</v>
      </c>
      <c r="H28" s="21">
        <f t="shared" si="4"/>
        <v>82.246376811594203</v>
      </c>
      <c r="I28" s="21">
        <f t="shared" si="4"/>
        <v>84.239130434782609</v>
      </c>
      <c r="J28" s="21">
        <f t="shared" si="4"/>
        <v>85.688405797101453</v>
      </c>
      <c r="K28" s="21">
        <f t="shared" si="4"/>
        <v>86.775362318840578</v>
      </c>
      <c r="L28" s="21">
        <f t="shared" si="4"/>
        <v>90.579710144927532</v>
      </c>
      <c r="M28" s="21">
        <f t="shared" si="4"/>
        <v>91.847826086956516</v>
      </c>
      <c r="N28" s="21">
        <f t="shared" si="4"/>
        <v>92.753623188405797</v>
      </c>
      <c r="O28" s="21">
        <f t="shared" si="4"/>
        <v>94.20289855072464</v>
      </c>
      <c r="P28" s="21">
        <f t="shared" si="4"/>
        <v>94.384057971014485</v>
      </c>
      <c r="Q28" s="21">
        <f t="shared" si="4"/>
        <v>95.289855072463766</v>
      </c>
      <c r="R28" s="21">
        <f t="shared" si="4"/>
        <v>94.927536231884062</v>
      </c>
      <c r="S28" s="21">
        <f t="shared" si="4"/>
        <v>95.108695652173907</v>
      </c>
      <c r="T28" s="23" t="s">
        <v>372</v>
      </c>
      <c r="U28" s="21"/>
      <c r="V28" s="21"/>
    </row>
    <row r="29" spans="1:22" x14ac:dyDescent="0.2">
      <c r="A29" t="s">
        <v>467</v>
      </c>
      <c r="B29" s="20">
        <v>110.5</v>
      </c>
      <c r="C29" s="20">
        <v>189</v>
      </c>
      <c r="D29" s="20">
        <v>219</v>
      </c>
      <c r="E29" s="20">
        <v>238.5</v>
      </c>
      <c r="F29" s="20">
        <v>248.5</v>
      </c>
      <c r="G29" s="20">
        <v>249.5</v>
      </c>
      <c r="H29" s="20">
        <v>253.5</v>
      </c>
      <c r="I29" s="20">
        <v>260.5</v>
      </c>
      <c r="J29" s="20">
        <v>265.5</v>
      </c>
      <c r="K29" s="20">
        <v>263.5</v>
      </c>
      <c r="L29" s="20">
        <v>269</v>
      </c>
      <c r="M29" s="20">
        <v>272.5</v>
      </c>
      <c r="N29" s="20">
        <v>274</v>
      </c>
      <c r="O29" s="20">
        <v>274.5</v>
      </c>
      <c r="P29" s="20">
        <v>279</v>
      </c>
      <c r="Q29" s="20">
        <v>279</v>
      </c>
      <c r="R29" s="20">
        <v>279.5</v>
      </c>
      <c r="S29" s="20">
        <v>279.5</v>
      </c>
      <c r="T29" s="8" t="s">
        <v>372</v>
      </c>
    </row>
    <row r="30" spans="1:22" x14ac:dyDescent="0.2">
      <c r="A30" s="21" t="s">
        <v>468</v>
      </c>
      <c r="B30" s="21">
        <f>B29/276*100</f>
        <v>40.036231884057969</v>
      </c>
      <c r="C30" s="21">
        <f t="shared" ref="C30:S30" si="5">C29/276*100</f>
        <v>68.478260869565219</v>
      </c>
      <c r="D30" s="21">
        <f t="shared" si="5"/>
        <v>79.347826086956516</v>
      </c>
      <c r="E30" s="21">
        <f t="shared" si="5"/>
        <v>86.41304347826086</v>
      </c>
      <c r="F30" s="21">
        <f t="shared" si="5"/>
        <v>90.036231884057969</v>
      </c>
      <c r="G30" s="21">
        <f t="shared" si="5"/>
        <v>90.398550724637687</v>
      </c>
      <c r="H30" s="21">
        <f t="shared" si="5"/>
        <v>91.847826086956516</v>
      </c>
      <c r="I30" s="21">
        <f t="shared" si="5"/>
        <v>94.384057971014485</v>
      </c>
      <c r="J30" s="21">
        <f t="shared" si="5"/>
        <v>96.195652173913047</v>
      </c>
      <c r="K30" s="21">
        <f t="shared" si="5"/>
        <v>95.471014492753625</v>
      </c>
      <c r="L30" s="21">
        <f t="shared" si="5"/>
        <v>97.463768115942031</v>
      </c>
      <c r="M30" s="21">
        <f t="shared" si="5"/>
        <v>98.731884057971016</v>
      </c>
      <c r="N30" s="21">
        <f t="shared" si="5"/>
        <v>99.275362318840578</v>
      </c>
      <c r="O30" s="21">
        <f t="shared" si="5"/>
        <v>99.456521739130437</v>
      </c>
      <c r="P30" s="21">
        <f t="shared" si="5"/>
        <v>101.08695652173914</v>
      </c>
      <c r="Q30" s="21">
        <f t="shared" si="5"/>
        <v>101.08695652173914</v>
      </c>
      <c r="R30" s="21">
        <f t="shared" si="5"/>
        <v>101.26811594202898</v>
      </c>
      <c r="S30" s="21">
        <f t="shared" si="5"/>
        <v>101.26811594202898</v>
      </c>
      <c r="T30" s="21" t="s">
        <v>372</v>
      </c>
      <c r="U30" s="21"/>
      <c r="V30" s="21"/>
    </row>
    <row r="31" spans="1:22" x14ac:dyDescent="0.2">
      <c r="A31" s="21" t="s">
        <v>469</v>
      </c>
      <c r="B31" s="21">
        <f>B30-B26</f>
        <v>7.0652173913043441</v>
      </c>
      <c r="C31" s="21">
        <f t="shared" ref="C31:S31" si="6">C30-C26</f>
        <v>6.8840579710144993</v>
      </c>
      <c r="D31" s="21">
        <f t="shared" si="6"/>
        <v>6.8840579710144851</v>
      </c>
      <c r="E31" s="21">
        <f t="shared" si="6"/>
        <v>5.6159420289855007</v>
      </c>
      <c r="F31" s="21">
        <f t="shared" si="6"/>
        <v>5.9782608695652186</v>
      </c>
      <c r="G31" s="21">
        <f t="shared" si="6"/>
        <v>4.5289855072463752</v>
      </c>
      <c r="H31" s="21">
        <f t="shared" si="6"/>
        <v>3.4420289855072355</v>
      </c>
      <c r="I31" s="21">
        <f t="shared" si="6"/>
        <v>4.1666666666666572</v>
      </c>
      <c r="J31" s="21">
        <f t="shared" si="6"/>
        <v>4.1666666666666714</v>
      </c>
      <c r="K31" s="21">
        <f t="shared" si="6"/>
        <v>2.7173913043478279</v>
      </c>
      <c r="L31" s="21">
        <f t="shared" si="6"/>
        <v>2.536231884057969</v>
      </c>
      <c r="M31" s="21">
        <f t="shared" si="6"/>
        <v>2.7173913043478279</v>
      </c>
      <c r="N31" s="21">
        <f t="shared" si="6"/>
        <v>2.536231884057969</v>
      </c>
      <c r="O31" s="21">
        <f t="shared" si="6"/>
        <v>2.3550724637681242</v>
      </c>
      <c r="P31" s="21">
        <f t="shared" si="6"/>
        <v>2.8985507246376869</v>
      </c>
      <c r="Q31" s="21">
        <f t="shared" si="6"/>
        <v>3.2608695652174049</v>
      </c>
      <c r="R31" s="21">
        <f t="shared" si="6"/>
        <v>2.3550724637681242</v>
      </c>
      <c r="S31" s="21">
        <f t="shared" si="6"/>
        <v>1.9927536231884062</v>
      </c>
      <c r="T31" s="21" t="s">
        <v>372</v>
      </c>
      <c r="U31" s="21"/>
      <c r="V31" s="21"/>
    </row>
    <row r="32" spans="1:22" x14ac:dyDescent="0.2">
      <c r="A32" s="21" t="s">
        <v>470</v>
      </c>
      <c r="B32" s="21">
        <f>B26-B28</f>
        <v>8.1521739130434803</v>
      </c>
      <c r="C32" s="21">
        <f t="shared" ref="C32:S32" si="7">C26-C28</f>
        <v>8.1521739130434696</v>
      </c>
      <c r="D32" s="21">
        <f t="shared" si="7"/>
        <v>7.2463768115942031</v>
      </c>
      <c r="E32" s="21">
        <f t="shared" si="7"/>
        <v>7.6086956521739069</v>
      </c>
      <c r="F32" s="21">
        <f t="shared" si="7"/>
        <v>5.7971014492753596</v>
      </c>
      <c r="G32" s="21">
        <f t="shared" si="7"/>
        <v>5.6159420289855149</v>
      </c>
      <c r="H32" s="21">
        <f t="shared" si="7"/>
        <v>6.1594202898550776</v>
      </c>
      <c r="I32" s="21">
        <f t="shared" si="7"/>
        <v>5.9782608695652186</v>
      </c>
      <c r="J32" s="21">
        <f t="shared" si="7"/>
        <v>6.3405797101449224</v>
      </c>
      <c r="K32" s="21">
        <f t="shared" si="7"/>
        <v>5.9782608695652186</v>
      </c>
      <c r="L32" s="21">
        <f t="shared" si="7"/>
        <v>4.3478260869565304</v>
      </c>
      <c r="M32" s="21">
        <f t="shared" si="7"/>
        <v>4.1666666666666714</v>
      </c>
      <c r="N32" s="21">
        <f t="shared" si="7"/>
        <v>3.9855072463768124</v>
      </c>
      <c r="O32" s="21">
        <f t="shared" si="7"/>
        <v>2.8985507246376727</v>
      </c>
      <c r="P32" s="21">
        <f t="shared" si="7"/>
        <v>3.8043478260869676</v>
      </c>
      <c r="Q32" s="21">
        <f t="shared" si="7"/>
        <v>2.536231884057969</v>
      </c>
      <c r="R32" s="21">
        <f t="shared" si="7"/>
        <v>3.9855072463767982</v>
      </c>
      <c r="S32" s="21">
        <f t="shared" si="7"/>
        <v>4.1666666666666714</v>
      </c>
      <c r="T32" s="21" t="s">
        <v>372</v>
      </c>
      <c r="U32" s="21"/>
      <c r="V32" s="2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918A9-258A-904C-91E3-5C8D8D488FDB}">
  <dimension ref="A1:L70"/>
  <sheetViews>
    <sheetView topLeftCell="A32" workbookViewId="0">
      <selection activeCell="B77" sqref="B77"/>
    </sheetView>
  </sheetViews>
  <sheetFormatPr baseColWidth="10" defaultRowHeight="16" x14ac:dyDescent="0.2"/>
  <cols>
    <col min="1" max="1" width="19.5" style="3" customWidth="1"/>
    <col min="2" max="2" width="15.6640625" style="3" customWidth="1"/>
    <col min="3" max="4" width="10.83203125" style="3"/>
    <col min="5" max="5" width="17.5" style="3" customWidth="1"/>
    <col min="6" max="6" width="13.1640625" style="3" customWidth="1"/>
    <col min="7" max="7" width="10.83203125" style="3"/>
    <col min="8" max="8" width="13.5" style="3" customWidth="1"/>
    <col min="9" max="10" width="10.83203125" style="3"/>
    <col min="11" max="11" width="18.6640625" style="3" customWidth="1"/>
    <col min="12" max="12" width="14.6640625" style="3" customWidth="1"/>
    <col min="13" max="16384" width="10.83203125" style="3"/>
  </cols>
  <sheetData>
    <row r="1" spans="1:12" ht="51" x14ac:dyDescent="0.2">
      <c r="A1" s="47" t="s">
        <v>1013</v>
      </c>
      <c r="B1" s="48" t="s">
        <v>1014</v>
      </c>
      <c r="C1" s="48" t="s">
        <v>1015</v>
      </c>
      <c r="D1" s="48" t="s">
        <v>1016</v>
      </c>
      <c r="E1" s="48" t="s">
        <v>1017</v>
      </c>
      <c r="F1" s="49" t="s">
        <v>1018</v>
      </c>
      <c r="G1" s="50" t="s">
        <v>1019</v>
      </c>
      <c r="H1" s="47" t="s">
        <v>1020</v>
      </c>
      <c r="I1" s="48" t="s">
        <v>1021</v>
      </c>
      <c r="J1" s="48" t="s">
        <v>1022</v>
      </c>
      <c r="K1" s="48" t="s">
        <v>1023</v>
      </c>
      <c r="L1" s="47" t="s">
        <v>1024</v>
      </c>
    </row>
    <row r="2" spans="1:12" x14ac:dyDescent="0.2">
      <c r="A2" s="3" t="s">
        <v>780</v>
      </c>
      <c r="B2" s="3">
        <v>2</v>
      </c>
      <c r="C2" s="3">
        <f t="shared" ref="C2:C65" si="0">D2+E2</f>
        <v>0</v>
      </c>
      <c r="D2" s="3">
        <v>0</v>
      </c>
      <c r="E2" s="3">
        <v>0</v>
      </c>
      <c r="F2" s="3" t="s">
        <v>0</v>
      </c>
      <c r="G2" s="9" t="s">
        <v>372</v>
      </c>
      <c r="H2" s="3">
        <v>1030809</v>
      </c>
      <c r="I2" s="9">
        <f t="shared" ref="I2:I65" si="1">D2/H2*1000000</f>
        <v>0</v>
      </c>
      <c r="J2" s="9" t="s">
        <v>372</v>
      </c>
      <c r="K2" s="9">
        <f t="shared" ref="K2:K65" si="2">E2/H2*1000000</f>
        <v>0</v>
      </c>
      <c r="L2" s="3">
        <v>0</v>
      </c>
    </row>
    <row r="3" spans="1:12" x14ac:dyDescent="0.2">
      <c r="A3" s="3" t="s">
        <v>781</v>
      </c>
      <c r="B3" s="3">
        <v>8</v>
      </c>
      <c r="C3" s="3">
        <f t="shared" si="0"/>
        <v>0</v>
      </c>
      <c r="D3" s="3">
        <v>0</v>
      </c>
      <c r="E3" s="3">
        <v>0</v>
      </c>
      <c r="F3" s="3" t="s">
        <v>0</v>
      </c>
      <c r="G3" s="9" t="s">
        <v>372</v>
      </c>
      <c r="H3" s="3">
        <v>1076865</v>
      </c>
      <c r="I3" s="9">
        <f t="shared" si="1"/>
        <v>0</v>
      </c>
      <c r="J3" s="9" t="s">
        <v>372</v>
      </c>
      <c r="K3" s="9">
        <f t="shared" si="2"/>
        <v>0</v>
      </c>
      <c r="L3" s="3">
        <v>0</v>
      </c>
    </row>
    <row r="4" spans="1:12" x14ac:dyDescent="0.2">
      <c r="A4" s="3" t="s">
        <v>782</v>
      </c>
      <c r="B4" s="3">
        <v>8</v>
      </c>
      <c r="C4" s="3">
        <f t="shared" si="0"/>
        <v>0</v>
      </c>
      <c r="D4" s="3">
        <v>0</v>
      </c>
      <c r="E4" s="3">
        <v>0</v>
      </c>
      <c r="F4" s="3" t="s">
        <v>0</v>
      </c>
      <c r="G4" s="9" t="s">
        <v>372</v>
      </c>
      <c r="H4" s="3">
        <v>1072407</v>
      </c>
      <c r="I4" s="9">
        <f t="shared" si="1"/>
        <v>0</v>
      </c>
      <c r="J4" s="9" t="s">
        <v>372</v>
      </c>
      <c r="K4" s="9">
        <f t="shared" si="2"/>
        <v>0</v>
      </c>
      <c r="L4" s="3">
        <v>0</v>
      </c>
    </row>
    <row r="5" spans="1:12" x14ac:dyDescent="0.2">
      <c r="A5" s="3" t="s">
        <v>779</v>
      </c>
      <c r="B5" s="3">
        <v>5</v>
      </c>
      <c r="C5" s="3">
        <f t="shared" si="0"/>
        <v>2</v>
      </c>
      <c r="D5" s="3">
        <v>1</v>
      </c>
      <c r="E5" s="3">
        <v>1</v>
      </c>
      <c r="F5" s="3" t="s">
        <v>0</v>
      </c>
      <c r="G5" s="9">
        <f t="shared" ref="G5:G68" si="3">D5/C5*100</f>
        <v>50</v>
      </c>
      <c r="H5" s="3">
        <v>1065942</v>
      </c>
      <c r="I5" s="9">
        <f t="shared" si="1"/>
        <v>0.93813734706015894</v>
      </c>
      <c r="J5" s="9">
        <f t="shared" ref="J5:J68" si="4">H5/D5</f>
        <v>1065942</v>
      </c>
      <c r="K5" s="9">
        <f t="shared" si="2"/>
        <v>0.93813734706015894</v>
      </c>
      <c r="L5" s="3">
        <v>0</v>
      </c>
    </row>
    <row r="6" spans="1:12" x14ac:dyDescent="0.2">
      <c r="A6" s="3" t="s">
        <v>778</v>
      </c>
      <c r="B6" s="3">
        <v>4</v>
      </c>
      <c r="C6" s="3">
        <f t="shared" si="0"/>
        <v>2</v>
      </c>
      <c r="D6" s="3">
        <v>1</v>
      </c>
      <c r="E6" s="3">
        <v>1</v>
      </c>
      <c r="F6" s="3" t="s">
        <v>0</v>
      </c>
      <c r="G6" s="9">
        <f t="shared" si="3"/>
        <v>50</v>
      </c>
      <c r="H6" s="3">
        <v>1062529</v>
      </c>
      <c r="I6" s="9">
        <f t="shared" si="1"/>
        <v>0.94115078270804842</v>
      </c>
      <c r="J6" s="9">
        <f t="shared" si="4"/>
        <v>1062529</v>
      </c>
      <c r="K6" s="9">
        <f t="shared" si="2"/>
        <v>0.94115078270804842</v>
      </c>
      <c r="L6" s="3">
        <v>0</v>
      </c>
    </row>
    <row r="7" spans="1:12" x14ac:dyDescent="0.2">
      <c r="A7" s="3" t="s">
        <v>777</v>
      </c>
      <c r="B7" s="3">
        <v>4</v>
      </c>
      <c r="C7" s="3">
        <f t="shared" si="0"/>
        <v>2</v>
      </c>
      <c r="D7" s="3">
        <v>1</v>
      </c>
      <c r="E7" s="3">
        <v>1</v>
      </c>
      <c r="F7" s="3" t="s">
        <v>0</v>
      </c>
      <c r="G7" s="9">
        <f t="shared" si="3"/>
        <v>50</v>
      </c>
      <c r="H7" s="3">
        <v>1059600</v>
      </c>
      <c r="I7" s="9">
        <f t="shared" si="1"/>
        <v>0.94375235938089852</v>
      </c>
      <c r="J7" s="9">
        <f t="shared" si="4"/>
        <v>1059600</v>
      </c>
      <c r="K7" s="9">
        <f t="shared" si="2"/>
        <v>0.94375235938089852</v>
      </c>
      <c r="L7" s="3">
        <v>0</v>
      </c>
    </row>
    <row r="8" spans="1:12" x14ac:dyDescent="0.2">
      <c r="A8" s="3" t="s">
        <v>776</v>
      </c>
      <c r="B8" s="3">
        <v>3</v>
      </c>
      <c r="C8" s="3">
        <f t="shared" si="0"/>
        <v>2</v>
      </c>
      <c r="D8" s="3">
        <v>1</v>
      </c>
      <c r="E8" s="3">
        <v>1</v>
      </c>
      <c r="F8" s="3" t="s">
        <v>0</v>
      </c>
      <c r="G8" s="9">
        <f t="shared" si="3"/>
        <v>50</v>
      </c>
      <c r="H8" s="3">
        <v>1050372</v>
      </c>
      <c r="I8" s="9">
        <f t="shared" si="1"/>
        <v>0.95204365691393145</v>
      </c>
      <c r="J8" s="9">
        <f t="shared" si="4"/>
        <v>1050372</v>
      </c>
      <c r="K8" s="9">
        <f t="shared" si="2"/>
        <v>0.95204365691393145</v>
      </c>
      <c r="L8" s="3">
        <v>0</v>
      </c>
    </row>
    <row r="9" spans="1:12" x14ac:dyDescent="0.2">
      <c r="A9" s="3" t="s">
        <v>775</v>
      </c>
      <c r="B9" s="3">
        <v>3</v>
      </c>
      <c r="C9" s="3">
        <f t="shared" si="0"/>
        <v>3</v>
      </c>
      <c r="D9" s="3">
        <v>2</v>
      </c>
      <c r="E9" s="3">
        <v>1</v>
      </c>
      <c r="F9" s="3" t="s">
        <v>0</v>
      </c>
      <c r="G9" s="9">
        <f t="shared" si="3"/>
        <v>66.666666666666657</v>
      </c>
      <c r="H9" s="3">
        <v>1058235</v>
      </c>
      <c r="I9" s="9">
        <f t="shared" si="1"/>
        <v>1.8899393801943802</v>
      </c>
      <c r="J9" s="9">
        <f t="shared" si="4"/>
        <v>529117.5</v>
      </c>
      <c r="K9" s="9">
        <f t="shared" si="2"/>
        <v>0.94496969009719012</v>
      </c>
      <c r="L9" s="3">
        <v>1</v>
      </c>
    </row>
    <row r="10" spans="1:12" x14ac:dyDescent="0.2">
      <c r="A10" s="3" t="s">
        <v>770</v>
      </c>
      <c r="B10" s="3">
        <v>3</v>
      </c>
      <c r="C10" s="3">
        <f t="shared" si="0"/>
        <v>13</v>
      </c>
      <c r="D10" s="3">
        <v>10</v>
      </c>
      <c r="E10" s="3">
        <v>3</v>
      </c>
      <c r="F10" s="3" t="s">
        <v>0</v>
      </c>
      <c r="G10" s="9">
        <f t="shared" si="3"/>
        <v>76.923076923076934</v>
      </c>
      <c r="H10" s="3">
        <v>1065656</v>
      </c>
      <c r="I10" s="9">
        <f t="shared" si="1"/>
        <v>9.3838912369470062</v>
      </c>
      <c r="J10" s="9">
        <f t="shared" si="4"/>
        <v>106565.6</v>
      </c>
      <c r="K10" s="9">
        <f t="shared" si="2"/>
        <v>2.8151673710841019</v>
      </c>
      <c r="L10" s="3">
        <v>0</v>
      </c>
    </row>
    <row r="11" spans="1:12" x14ac:dyDescent="0.2">
      <c r="A11" s="3" t="s">
        <v>760</v>
      </c>
      <c r="B11" s="3">
        <v>2</v>
      </c>
      <c r="C11" s="3">
        <f t="shared" si="0"/>
        <v>40</v>
      </c>
      <c r="D11" s="3">
        <v>35</v>
      </c>
      <c r="E11" s="3">
        <v>5</v>
      </c>
      <c r="F11" s="3" t="s">
        <v>0</v>
      </c>
      <c r="G11" s="9">
        <f t="shared" si="3"/>
        <v>87.5</v>
      </c>
      <c r="H11" s="3">
        <v>1036238</v>
      </c>
      <c r="I11" s="9">
        <f t="shared" si="1"/>
        <v>33.776024426820868</v>
      </c>
      <c r="J11" s="9">
        <f t="shared" si="4"/>
        <v>29606.799999999999</v>
      </c>
      <c r="K11" s="9">
        <f t="shared" si="2"/>
        <v>4.8251463466886957</v>
      </c>
      <c r="L11" s="3">
        <v>0</v>
      </c>
    </row>
    <row r="12" spans="1:12" x14ac:dyDescent="0.2">
      <c r="A12" s="3" t="s">
        <v>755</v>
      </c>
      <c r="B12" s="3">
        <v>13</v>
      </c>
      <c r="C12" s="3">
        <f t="shared" si="0"/>
        <v>66</v>
      </c>
      <c r="D12" s="3">
        <v>61</v>
      </c>
      <c r="E12" s="3">
        <v>5</v>
      </c>
      <c r="F12" s="3" t="s">
        <v>0</v>
      </c>
      <c r="G12" s="9">
        <f t="shared" si="3"/>
        <v>92.424242424242422</v>
      </c>
      <c r="H12" s="3">
        <v>1078164</v>
      </c>
      <c r="I12" s="9">
        <f t="shared" si="1"/>
        <v>56.577663509447547</v>
      </c>
      <c r="J12" s="9">
        <f t="shared" si="4"/>
        <v>17674.819672131147</v>
      </c>
      <c r="K12" s="9">
        <f t="shared" si="2"/>
        <v>4.6375134024137328</v>
      </c>
      <c r="L12" s="3">
        <v>0</v>
      </c>
    </row>
    <row r="13" spans="1:12" x14ac:dyDescent="0.2">
      <c r="A13" s="3" t="s">
        <v>761</v>
      </c>
      <c r="B13" s="3">
        <v>2</v>
      </c>
      <c r="C13" s="3">
        <f t="shared" si="0"/>
        <v>41</v>
      </c>
      <c r="D13" s="3">
        <v>35</v>
      </c>
      <c r="E13" s="3">
        <v>6</v>
      </c>
      <c r="F13" s="3" t="s">
        <v>1</v>
      </c>
      <c r="G13" s="9">
        <f t="shared" si="3"/>
        <v>85.365853658536579</v>
      </c>
      <c r="H13" s="3">
        <v>1046692</v>
      </c>
      <c r="I13" s="9">
        <f t="shared" si="1"/>
        <v>33.438681101986063</v>
      </c>
      <c r="J13" s="9">
        <f t="shared" si="4"/>
        <v>29905.485714285714</v>
      </c>
      <c r="K13" s="9">
        <f t="shared" si="2"/>
        <v>5.7323453317690403</v>
      </c>
      <c r="L13" s="3">
        <v>0</v>
      </c>
    </row>
    <row r="14" spans="1:12" x14ac:dyDescent="0.2">
      <c r="A14" s="3" t="s">
        <v>774</v>
      </c>
      <c r="B14" s="3">
        <v>3</v>
      </c>
      <c r="C14" s="3">
        <f t="shared" si="0"/>
        <v>12</v>
      </c>
      <c r="D14" s="3">
        <v>2</v>
      </c>
      <c r="E14" s="3">
        <v>10</v>
      </c>
      <c r="F14" s="3" t="s">
        <v>0</v>
      </c>
      <c r="G14" s="9">
        <f t="shared" si="3"/>
        <v>16.666666666666664</v>
      </c>
      <c r="H14" s="3">
        <v>1053451</v>
      </c>
      <c r="I14" s="9">
        <f t="shared" si="1"/>
        <v>1.8985220954747777</v>
      </c>
      <c r="J14" s="9">
        <f t="shared" si="4"/>
        <v>526725.5</v>
      </c>
      <c r="K14" s="9">
        <f t="shared" si="2"/>
        <v>9.4926104773738889</v>
      </c>
      <c r="L14" s="3">
        <v>0</v>
      </c>
    </row>
    <row r="15" spans="1:12" x14ac:dyDescent="0.2">
      <c r="A15" s="3" t="s">
        <v>767</v>
      </c>
      <c r="B15" s="3">
        <v>12</v>
      </c>
      <c r="C15" s="3">
        <f t="shared" si="0"/>
        <v>31</v>
      </c>
      <c r="D15" s="3">
        <v>21</v>
      </c>
      <c r="E15" s="3">
        <v>10</v>
      </c>
      <c r="F15" s="3" t="s">
        <v>0</v>
      </c>
      <c r="G15" s="9">
        <f t="shared" si="3"/>
        <v>67.741935483870961</v>
      </c>
      <c r="H15" s="3">
        <v>1083142</v>
      </c>
      <c r="I15" s="9">
        <f t="shared" si="1"/>
        <v>19.388039610688164</v>
      </c>
      <c r="J15" s="9">
        <f t="shared" si="4"/>
        <v>51578.190476190473</v>
      </c>
      <c r="K15" s="9">
        <f t="shared" si="2"/>
        <v>9.2323998146134123</v>
      </c>
      <c r="L15" s="3">
        <v>0</v>
      </c>
    </row>
    <row r="16" spans="1:12" x14ac:dyDescent="0.2">
      <c r="A16" s="3" t="s">
        <v>762</v>
      </c>
      <c r="B16" s="3">
        <v>2</v>
      </c>
      <c r="C16" s="3">
        <f t="shared" si="0"/>
        <v>42</v>
      </c>
      <c r="D16" s="3">
        <v>32</v>
      </c>
      <c r="E16" s="3">
        <v>10</v>
      </c>
      <c r="F16" s="3" t="s">
        <v>1</v>
      </c>
      <c r="G16" s="9">
        <f t="shared" si="3"/>
        <v>76.19047619047619</v>
      </c>
      <c r="H16" s="3">
        <v>1048861</v>
      </c>
      <c r="I16" s="9">
        <f t="shared" si="1"/>
        <v>30.509285787153875</v>
      </c>
      <c r="J16" s="9">
        <f t="shared" si="4"/>
        <v>32776.90625</v>
      </c>
      <c r="K16" s="9">
        <f t="shared" si="2"/>
        <v>9.5341518084855856</v>
      </c>
      <c r="L16" s="3">
        <v>0</v>
      </c>
    </row>
    <row r="17" spans="1:12" x14ac:dyDescent="0.2">
      <c r="A17" s="3" t="s">
        <v>773</v>
      </c>
      <c r="B17" s="3">
        <v>6</v>
      </c>
      <c r="C17" s="3">
        <f t="shared" si="0"/>
        <v>14</v>
      </c>
      <c r="D17" s="3">
        <v>3</v>
      </c>
      <c r="E17" s="3">
        <v>11</v>
      </c>
      <c r="F17" s="3" t="s">
        <v>0</v>
      </c>
      <c r="G17" s="9">
        <f t="shared" si="3"/>
        <v>21.428571428571427</v>
      </c>
      <c r="H17" s="3">
        <v>1071594</v>
      </c>
      <c r="I17" s="9">
        <f t="shared" si="1"/>
        <v>2.7995677467399034</v>
      </c>
      <c r="J17" s="9">
        <f t="shared" si="4"/>
        <v>357198</v>
      </c>
      <c r="K17" s="9">
        <f t="shared" si="2"/>
        <v>10.265081738046312</v>
      </c>
      <c r="L17" s="3">
        <v>0</v>
      </c>
    </row>
    <row r="18" spans="1:12" x14ac:dyDescent="0.2">
      <c r="A18" s="3" t="s">
        <v>763</v>
      </c>
      <c r="B18" s="3">
        <v>31</v>
      </c>
      <c r="C18" s="3">
        <f t="shared" si="0"/>
        <v>45</v>
      </c>
      <c r="D18" s="3">
        <v>33</v>
      </c>
      <c r="E18" s="3">
        <v>12</v>
      </c>
      <c r="F18" s="3" t="s">
        <v>0</v>
      </c>
      <c r="G18" s="9">
        <f t="shared" si="3"/>
        <v>73.333333333333329</v>
      </c>
      <c r="H18" s="3">
        <v>1099600</v>
      </c>
      <c r="I18" s="9">
        <f t="shared" si="1"/>
        <v>30.010913059294289</v>
      </c>
      <c r="J18" s="9">
        <f t="shared" si="4"/>
        <v>33321.21212121212</v>
      </c>
      <c r="K18" s="9">
        <f t="shared" si="2"/>
        <v>10.913059294288832</v>
      </c>
      <c r="L18" s="3">
        <v>0</v>
      </c>
    </row>
    <row r="19" spans="1:12" x14ac:dyDescent="0.2">
      <c r="A19" s="3" t="s">
        <v>751</v>
      </c>
      <c r="B19" s="3">
        <v>2</v>
      </c>
      <c r="C19" s="3">
        <f t="shared" si="0"/>
        <v>87</v>
      </c>
      <c r="D19" s="3">
        <v>75</v>
      </c>
      <c r="E19" s="3">
        <v>12</v>
      </c>
      <c r="F19" s="3" t="s">
        <v>1</v>
      </c>
      <c r="G19" s="9">
        <f t="shared" si="3"/>
        <v>86.206896551724128</v>
      </c>
      <c r="H19" s="3">
        <v>1036422</v>
      </c>
      <c r="I19" s="9">
        <f t="shared" si="1"/>
        <v>72.364345797368259</v>
      </c>
      <c r="J19" s="9">
        <f t="shared" si="4"/>
        <v>13818.96</v>
      </c>
      <c r="K19" s="9">
        <f t="shared" si="2"/>
        <v>11.578295327578919</v>
      </c>
      <c r="L19" s="3">
        <v>0</v>
      </c>
    </row>
    <row r="20" spans="1:12" x14ac:dyDescent="0.2">
      <c r="A20" s="3" t="s">
        <v>742</v>
      </c>
      <c r="B20" s="3">
        <v>2</v>
      </c>
      <c r="C20" s="3">
        <f t="shared" si="0"/>
        <v>162</v>
      </c>
      <c r="D20" s="3">
        <v>150</v>
      </c>
      <c r="E20" s="3">
        <v>12</v>
      </c>
      <c r="F20" s="3" t="s">
        <v>1</v>
      </c>
      <c r="G20" s="9">
        <f t="shared" si="3"/>
        <v>92.592592592592595</v>
      </c>
      <c r="H20" s="3">
        <v>1028365</v>
      </c>
      <c r="I20" s="9">
        <f t="shared" si="1"/>
        <v>145.86260714824019</v>
      </c>
      <c r="J20" s="9">
        <f t="shared" si="4"/>
        <v>6855.7666666666664</v>
      </c>
      <c r="K20" s="9">
        <f t="shared" si="2"/>
        <v>11.669008571859214</v>
      </c>
      <c r="L20" s="3">
        <v>0</v>
      </c>
    </row>
    <row r="21" spans="1:12" x14ac:dyDescent="0.2">
      <c r="A21" s="3" t="s">
        <v>758</v>
      </c>
      <c r="B21" s="3">
        <v>3</v>
      </c>
      <c r="C21" s="3">
        <f t="shared" si="0"/>
        <v>63</v>
      </c>
      <c r="D21" s="3">
        <v>49</v>
      </c>
      <c r="E21" s="3">
        <v>14</v>
      </c>
      <c r="F21" s="3" t="s">
        <v>0</v>
      </c>
      <c r="G21" s="9">
        <f t="shared" si="3"/>
        <v>77.777777777777786</v>
      </c>
      <c r="H21" s="3">
        <v>1056425</v>
      </c>
      <c r="I21" s="9">
        <f t="shared" si="1"/>
        <v>46.382847812196793</v>
      </c>
      <c r="J21" s="9">
        <f t="shared" si="4"/>
        <v>21559.693877551021</v>
      </c>
      <c r="K21" s="9">
        <f t="shared" si="2"/>
        <v>13.252242232056227</v>
      </c>
      <c r="L21" s="3">
        <v>0</v>
      </c>
    </row>
    <row r="22" spans="1:12" x14ac:dyDescent="0.2">
      <c r="A22" s="3" t="s">
        <v>769</v>
      </c>
      <c r="B22" s="3">
        <v>11</v>
      </c>
      <c r="C22" s="3">
        <f t="shared" si="0"/>
        <v>27</v>
      </c>
      <c r="D22" s="3">
        <v>12</v>
      </c>
      <c r="E22" s="3">
        <v>15</v>
      </c>
      <c r="F22" s="3" t="s">
        <v>0</v>
      </c>
      <c r="G22" s="9">
        <f t="shared" si="3"/>
        <v>44.444444444444443</v>
      </c>
      <c r="H22" s="3">
        <v>1074665</v>
      </c>
      <c r="I22" s="9">
        <f t="shared" si="1"/>
        <v>11.166270419153875</v>
      </c>
      <c r="J22" s="9">
        <f t="shared" si="4"/>
        <v>89555.416666666672</v>
      </c>
      <c r="K22" s="9">
        <f t="shared" si="2"/>
        <v>13.957838023942344</v>
      </c>
      <c r="L22" s="3">
        <v>0</v>
      </c>
    </row>
    <row r="23" spans="1:12" x14ac:dyDescent="0.2">
      <c r="A23" s="3" t="s">
        <v>765</v>
      </c>
      <c r="B23" s="3">
        <v>4</v>
      </c>
      <c r="C23" s="3">
        <f t="shared" si="0"/>
        <v>39</v>
      </c>
      <c r="D23" s="3">
        <v>24</v>
      </c>
      <c r="E23" s="3">
        <v>15</v>
      </c>
      <c r="F23" s="3" t="s">
        <v>0</v>
      </c>
      <c r="G23" s="9">
        <f t="shared" si="3"/>
        <v>61.53846153846154</v>
      </c>
      <c r="H23" s="3">
        <v>1061877</v>
      </c>
      <c r="I23" s="9">
        <f t="shared" si="1"/>
        <v>22.601487742930679</v>
      </c>
      <c r="J23" s="9">
        <f t="shared" si="4"/>
        <v>44244.875</v>
      </c>
      <c r="K23" s="9">
        <f t="shared" si="2"/>
        <v>14.125929839331674</v>
      </c>
      <c r="L23" s="3">
        <v>0</v>
      </c>
    </row>
    <row r="24" spans="1:12" x14ac:dyDescent="0.2">
      <c r="A24" s="3" t="s">
        <v>764</v>
      </c>
      <c r="B24" s="3">
        <v>3</v>
      </c>
      <c r="C24" s="3">
        <f t="shared" si="0"/>
        <v>44</v>
      </c>
      <c r="D24" s="3">
        <v>29</v>
      </c>
      <c r="E24" s="3">
        <v>15</v>
      </c>
      <c r="F24" s="3" t="s">
        <v>0</v>
      </c>
      <c r="G24" s="9">
        <f t="shared" si="3"/>
        <v>65.909090909090907</v>
      </c>
      <c r="H24" s="3">
        <v>1053080</v>
      </c>
      <c r="I24" s="9">
        <f t="shared" si="1"/>
        <v>27.53826869753485</v>
      </c>
      <c r="J24" s="9">
        <f t="shared" si="4"/>
        <v>36313.103448275862</v>
      </c>
      <c r="K24" s="9">
        <f t="shared" si="2"/>
        <v>14.243932084931819</v>
      </c>
      <c r="L24" s="3">
        <v>0</v>
      </c>
    </row>
    <row r="25" spans="1:12" x14ac:dyDescent="0.2">
      <c r="A25" s="3" t="s">
        <v>750</v>
      </c>
      <c r="B25" s="3">
        <v>5</v>
      </c>
      <c r="C25" s="3">
        <f t="shared" si="0"/>
        <v>103</v>
      </c>
      <c r="D25" s="3">
        <v>88</v>
      </c>
      <c r="E25" s="3">
        <v>15</v>
      </c>
      <c r="F25" s="3" t="s">
        <v>1</v>
      </c>
      <c r="G25" s="9">
        <f t="shared" si="3"/>
        <v>85.436893203883486</v>
      </c>
      <c r="H25" s="3">
        <v>1069698</v>
      </c>
      <c r="I25" s="9">
        <f t="shared" si="1"/>
        <v>82.266209715265433</v>
      </c>
      <c r="J25" s="9">
        <f t="shared" si="4"/>
        <v>12155.65909090909</v>
      </c>
      <c r="K25" s="9">
        <f t="shared" si="2"/>
        <v>14.022649383283881</v>
      </c>
      <c r="L25" s="3">
        <v>0</v>
      </c>
    </row>
    <row r="26" spans="1:12" x14ac:dyDescent="0.2">
      <c r="A26" s="3" t="s">
        <v>772</v>
      </c>
      <c r="B26" s="3">
        <v>4</v>
      </c>
      <c r="C26" s="3">
        <f t="shared" si="0"/>
        <v>19</v>
      </c>
      <c r="D26" s="3">
        <v>3</v>
      </c>
      <c r="E26" s="3">
        <v>16</v>
      </c>
      <c r="F26" s="3" t="s">
        <v>0</v>
      </c>
      <c r="G26" s="9">
        <f t="shared" si="3"/>
        <v>15.789473684210526</v>
      </c>
      <c r="H26" s="3">
        <v>1067472</v>
      </c>
      <c r="I26" s="9">
        <f t="shared" si="1"/>
        <v>2.810378164485813</v>
      </c>
      <c r="J26" s="9">
        <f t="shared" si="4"/>
        <v>355824</v>
      </c>
      <c r="K26" s="9">
        <f t="shared" si="2"/>
        <v>14.988683543924338</v>
      </c>
      <c r="L26" s="3">
        <v>0</v>
      </c>
    </row>
    <row r="27" spans="1:12" x14ac:dyDescent="0.2">
      <c r="A27" s="3" t="s">
        <v>766</v>
      </c>
      <c r="B27" s="3">
        <v>10</v>
      </c>
      <c r="C27" s="3">
        <f t="shared" si="0"/>
        <v>40</v>
      </c>
      <c r="D27" s="3">
        <v>24</v>
      </c>
      <c r="E27" s="3">
        <v>16</v>
      </c>
      <c r="F27" s="3" t="s">
        <v>1</v>
      </c>
      <c r="G27" s="9">
        <f t="shared" si="3"/>
        <v>60</v>
      </c>
      <c r="H27" s="3">
        <v>1073855</v>
      </c>
      <c r="I27" s="9">
        <f t="shared" si="1"/>
        <v>22.349386090300833</v>
      </c>
      <c r="J27" s="9">
        <f t="shared" si="4"/>
        <v>44743.958333333336</v>
      </c>
      <c r="K27" s="9">
        <f t="shared" si="2"/>
        <v>14.899590726867222</v>
      </c>
      <c r="L27" s="3">
        <v>0</v>
      </c>
    </row>
    <row r="28" spans="1:12" x14ac:dyDescent="0.2">
      <c r="A28" s="3" t="s">
        <v>747</v>
      </c>
      <c r="B28" s="3">
        <v>4</v>
      </c>
      <c r="C28" s="3">
        <f t="shared" si="0"/>
        <v>137</v>
      </c>
      <c r="D28" s="3">
        <v>121</v>
      </c>
      <c r="E28" s="3">
        <v>16</v>
      </c>
      <c r="F28" s="3" t="s">
        <v>1</v>
      </c>
      <c r="G28" s="9">
        <f t="shared" si="3"/>
        <v>88.321167883211686</v>
      </c>
      <c r="H28" s="3">
        <v>1064384</v>
      </c>
      <c r="I28" s="9">
        <f t="shared" si="1"/>
        <v>113.68077686248571</v>
      </c>
      <c r="J28" s="9">
        <f t="shared" si="4"/>
        <v>8796.5619834710742</v>
      </c>
      <c r="K28" s="9">
        <f t="shared" si="2"/>
        <v>15.032168841320425</v>
      </c>
      <c r="L28" s="3">
        <v>0</v>
      </c>
    </row>
    <row r="29" spans="1:12" x14ac:dyDescent="0.2">
      <c r="A29" s="3" t="s">
        <v>752</v>
      </c>
      <c r="B29" s="3">
        <v>4</v>
      </c>
      <c r="C29" s="3">
        <f t="shared" si="0"/>
        <v>90</v>
      </c>
      <c r="D29" s="3">
        <v>73</v>
      </c>
      <c r="E29" s="3">
        <v>17</v>
      </c>
      <c r="F29" s="3" t="s">
        <v>1</v>
      </c>
      <c r="G29" s="9">
        <f t="shared" si="3"/>
        <v>81.111111111111114</v>
      </c>
      <c r="H29" s="3">
        <v>1070256</v>
      </c>
      <c r="I29" s="9">
        <f t="shared" si="1"/>
        <v>68.207980146805994</v>
      </c>
      <c r="J29" s="9">
        <f t="shared" si="4"/>
        <v>14661.04109589041</v>
      </c>
      <c r="K29" s="9">
        <f t="shared" si="2"/>
        <v>15.884050171174001</v>
      </c>
      <c r="L29" s="3">
        <v>0</v>
      </c>
    </row>
    <row r="30" spans="1:12" x14ac:dyDescent="0.2">
      <c r="A30" s="3" t="s">
        <v>749</v>
      </c>
      <c r="B30" s="3">
        <v>8</v>
      </c>
      <c r="C30" s="3">
        <f t="shared" si="0"/>
        <v>111</v>
      </c>
      <c r="D30" s="3">
        <v>93</v>
      </c>
      <c r="E30" s="3">
        <v>18</v>
      </c>
      <c r="F30" s="3" t="s">
        <v>1</v>
      </c>
      <c r="G30" s="9">
        <f t="shared" si="3"/>
        <v>83.78378378378379</v>
      </c>
      <c r="H30" s="3">
        <v>1081187</v>
      </c>
      <c r="I30" s="9">
        <f t="shared" si="1"/>
        <v>86.016572526306732</v>
      </c>
      <c r="J30" s="9">
        <f t="shared" si="4"/>
        <v>11625.666666666666</v>
      </c>
      <c r="K30" s="9">
        <f t="shared" si="2"/>
        <v>16.648368876059369</v>
      </c>
      <c r="L30" s="3">
        <v>1</v>
      </c>
    </row>
    <row r="31" spans="1:12" x14ac:dyDescent="0.2">
      <c r="A31" s="3" t="s">
        <v>739</v>
      </c>
      <c r="B31" s="3">
        <v>2</v>
      </c>
      <c r="C31" s="3">
        <f t="shared" si="0"/>
        <v>208</v>
      </c>
      <c r="D31" s="3">
        <v>190</v>
      </c>
      <c r="E31" s="3">
        <v>18</v>
      </c>
      <c r="F31" s="3" t="s">
        <v>1</v>
      </c>
      <c r="G31" s="9">
        <f t="shared" si="3"/>
        <v>91.34615384615384</v>
      </c>
      <c r="H31" s="3">
        <v>1037407</v>
      </c>
      <c r="I31" s="9">
        <f t="shared" si="1"/>
        <v>183.14894732732668</v>
      </c>
      <c r="J31" s="9">
        <f t="shared" si="4"/>
        <v>5460.0368421052635</v>
      </c>
      <c r="K31" s="9">
        <f t="shared" si="2"/>
        <v>17.350952904694108</v>
      </c>
      <c r="L31" s="3">
        <v>0</v>
      </c>
    </row>
    <row r="32" spans="1:12" x14ac:dyDescent="0.2">
      <c r="A32" s="3" t="s">
        <v>771</v>
      </c>
      <c r="B32" s="3">
        <v>11</v>
      </c>
      <c r="C32" s="3">
        <f t="shared" si="0"/>
        <v>24</v>
      </c>
      <c r="D32" s="3">
        <v>4</v>
      </c>
      <c r="E32" s="3">
        <v>20</v>
      </c>
      <c r="F32" s="3" t="s">
        <v>0</v>
      </c>
      <c r="G32" s="9">
        <f t="shared" si="3"/>
        <v>16.666666666666664</v>
      </c>
      <c r="H32" s="3">
        <v>1076590</v>
      </c>
      <c r="I32" s="9">
        <f t="shared" si="1"/>
        <v>3.7154348452056958</v>
      </c>
      <c r="J32" s="9">
        <f t="shared" si="4"/>
        <v>269147.5</v>
      </c>
      <c r="K32" s="9">
        <f t="shared" si="2"/>
        <v>18.577174226028479</v>
      </c>
      <c r="L32" s="3">
        <v>0</v>
      </c>
    </row>
    <row r="33" spans="1:12" x14ac:dyDescent="0.2">
      <c r="A33" s="3" t="s">
        <v>743</v>
      </c>
      <c r="B33" s="3">
        <v>2</v>
      </c>
      <c r="C33" s="3">
        <f t="shared" si="0"/>
        <v>159</v>
      </c>
      <c r="D33" s="3">
        <v>138</v>
      </c>
      <c r="E33" s="3">
        <v>21</v>
      </c>
      <c r="F33" s="3" t="s">
        <v>1</v>
      </c>
      <c r="G33" s="9">
        <f t="shared" si="3"/>
        <v>86.79245283018868</v>
      </c>
      <c r="H33" s="3">
        <v>959459</v>
      </c>
      <c r="I33" s="9">
        <f t="shared" si="1"/>
        <v>143.83105479233609</v>
      </c>
      <c r="J33" s="9">
        <f t="shared" si="4"/>
        <v>6952.601449275362</v>
      </c>
      <c r="K33" s="9">
        <f t="shared" si="2"/>
        <v>21.887334424920713</v>
      </c>
      <c r="L33" s="3">
        <v>0</v>
      </c>
    </row>
    <row r="34" spans="1:12" x14ac:dyDescent="0.2">
      <c r="A34" s="3" t="s">
        <v>731</v>
      </c>
      <c r="B34" s="3">
        <v>2</v>
      </c>
      <c r="C34" s="3">
        <f t="shared" si="0"/>
        <v>313</v>
      </c>
      <c r="D34" s="3">
        <v>287</v>
      </c>
      <c r="E34" s="3">
        <v>26</v>
      </c>
      <c r="F34" s="3" t="s">
        <v>1</v>
      </c>
      <c r="G34" s="9">
        <f t="shared" si="3"/>
        <v>91.693290734824288</v>
      </c>
      <c r="H34" s="3">
        <v>1054159</v>
      </c>
      <c r="I34" s="9">
        <f t="shared" si="1"/>
        <v>272.25494446283722</v>
      </c>
      <c r="J34" s="9">
        <f t="shared" si="4"/>
        <v>3673.02787456446</v>
      </c>
      <c r="K34" s="9">
        <f t="shared" si="2"/>
        <v>24.664210996633336</v>
      </c>
      <c r="L34" s="3">
        <v>0</v>
      </c>
    </row>
    <row r="35" spans="1:12" x14ac:dyDescent="0.2">
      <c r="A35" s="3" t="s">
        <v>759</v>
      </c>
      <c r="B35" s="3">
        <v>3</v>
      </c>
      <c r="C35" s="3">
        <f t="shared" si="0"/>
        <v>70</v>
      </c>
      <c r="D35" s="3">
        <v>43</v>
      </c>
      <c r="E35" s="3">
        <v>27</v>
      </c>
      <c r="F35" s="3" t="s">
        <v>1</v>
      </c>
      <c r="G35" s="9">
        <f t="shared" si="3"/>
        <v>61.428571428571431</v>
      </c>
      <c r="H35" s="3">
        <v>1058579</v>
      </c>
      <c r="I35" s="9">
        <f t="shared" si="1"/>
        <v>40.62049218811255</v>
      </c>
      <c r="J35" s="9">
        <f t="shared" si="4"/>
        <v>24618.116279069767</v>
      </c>
      <c r="K35" s="9">
        <f t="shared" si="2"/>
        <v>25.505890443698579</v>
      </c>
      <c r="L35" s="3">
        <v>0</v>
      </c>
    </row>
    <row r="36" spans="1:12" x14ac:dyDescent="0.2">
      <c r="A36" s="3" t="s">
        <v>738</v>
      </c>
      <c r="B36" s="3">
        <v>2</v>
      </c>
      <c r="C36" s="3">
        <f t="shared" si="0"/>
        <v>222</v>
      </c>
      <c r="D36" s="3">
        <v>195</v>
      </c>
      <c r="E36" s="3">
        <v>27</v>
      </c>
      <c r="F36" s="3" t="s">
        <v>1</v>
      </c>
      <c r="G36" s="9">
        <f t="shared" si="3"/>
        <v>87.837837837837839</v>
      </c>
      <c r="H36" s="3">
        <v>1043817</v>
      </c>
      <c r="I36" s="9">
        <f t="shared" si="1"/>
        <v>186.81435538988154</v>
      </c>
      <c r="J36" s="9">
        <f t="shared" si="4"/>
        <v>5352.9076923076927</v>
      </c>
      <c r="K36" s="9">
        <f t="shared" si="2"/>
        <v>25.866603053983599</v>
      </c>
      <c r="L36" s="3">
        <v>0</v>
      </c>
    </row>
    <row r="37" spans="1:12" x14ac:dyDescent="0.2">
      <c r="A37" s="3" t="s">
        <v>757</v>
      </c>
      <c r="B37" s="3">
        <v>2</v>
      </c>
      <c r="C37" s="3">
        <f t="shared" si="0"/>
        <v>78</v>
      </c>
      <c r="D37" s="3">
        <v>48</v>
      </c>
      <c r="E37" s="3">
        <v>30</v>
      </c>
      <c r="F37" s="3" t="s">
        <v>1</v>
      </c>
      <c r="G37" s="9">
        <f t="shared" si="3"/>
        <v>61.53846153846154</v>
      </c>
      <c r="H37" s="3">
        <v>1026774</v>
      </c>
      <c r="I37" s="9">
        <f t="shared" si="1"/>
        <v>46.748359424761439</v>
      </c>
      <c r="J37" s="9">
        <f t="shared" si="4"/>
        <v>21391.125</v>
      </c>
      <c r="K37" s="9">
        <f t="shared" si="2"/>
        <v>29.217724640475897</v>
      </c>
      <c r="L37" s="3">
        <v>0</v>
      </c>
    </row>
    <row r="38" spans="1:12" x14ac:dyDescent="0.2">
      <c r="A38" s="3" t="s">
        <v>735</v>
      </c>
      <c r="B38" s="3">
        <v>2</v>
      </c>
      <c r="C38" s="3">
        <f t="shared" si="0"/>
        <v>238</v>
      </c>
      <c r="D38" s="3">
        <v>208</v>
      </c>
      <c r="E38" s="3">
        <v>30</v>
      </c>
      <c r="F38" s="3" t="s">
        <v>1</v>
      </c>
      <c r="G38" s="9">
        <f t="shared" si="3"/>
        <v>87.394957983193279</v>
      </c>
      <c r="H38" s="3">
        <v>1049702</v>
      </c>
      <c r="I38" s="9">
        <f t="shared" si="1"/>
        <v>198.15147537110533</v>
      </c>
      <c r="J38" s="9">
        <f t="shared" si="4"/>
        <v>5046.6442307692305</v>
      </c>
      <c r="K38" s="9">
        <f t="shared" si="2"/>
        <v>28.579539716986346</v>
      </c>
      <c r="L38" s="3">
        <v>0</v>
      </c>
    </row>
    <row r="39" spans="1:12" x14ac:dyDescent="0.2">
      <c r="A39" s="3" t="s">
        <v>736</v>
      </c>
      <c r="B39" s="3">
        <v>2</v>
      </c>
      <c r="C39" s="3">
        <f t="shared" si="0"/>
        <v>216</v>
      </c>
      <c r="D39" s="3">
        <v>185</v>
      </c>
      <c r="E39" s="3">
        <v>31</v>
      </c>
      <c r="F39" s="3" t="s">
        <v>1</v>
      </c>
      <c r="G39" s="9">
        <f t="shared" si="3"/>
        <v>85.648148148148152</v>
      </c>
      <c r="H39" s="3">
        <v>950199</v>
      </c>
      <c r="I39" s="9">
        <f t="shared" si="1"/>
        <v>194.69605840460787</v>
      </c>
      <c r="J39" s="9">
        <f t="shared" si="4"/>
        <v>5136.2108108108105</v>
      </c>
      <c r="K39" s="9">
        <f t="shared" si="2"/>
        <v>32.624744921853214</v>
      </c>
      <c r="L39" s="3">
        <v>0</v>
      </c>
    </row>
    <row r="40" spans="1:12" x14ac:dyDescent="0.2">
      <c r="A40" s="3" t="s">
        <v>730</v>
      </c>
      <c r="B40" s="3">
        <v>2</v>
      </c>
      <c r="C40" s="3">
        <f t="shared" si="0"/>
        <v>322</v>
      </c>
      <c r="D40" s="3">
        <v>289</v>
      </c>
      <c r="E40" s="3">
        <v>33</v>
      </c>
      <c r="F40" s="3" t="s">
        <v>1</v>
      </c>
      <c r="G40" s="9">
        <f t="shared" si="3"/>
        <v>89.75155279503106</v>
      </c>
      <c r="H40" s="3">
        <v>1026017</v>
      </c>
      <c r="I40" s="9">
        <f t="shared" si="1"/>
        <v>281.67174617964423</v>
      </c>
      <c r="J40" s="9">
        <f t="shared" si="4"/>
        <v>3550.2318339100348</v>
      </c>
      <c r="K40" s="9">
        <f t="shared" si="2"/>
        <v>32.163209771378057</v>
      </c>
      <c r="L40" s="3">
        <v>0</v>
      </c>
    </row>
    <row r="41" spans="1:12" x14ac:dyDescent="0.2">
      <c r="A41" s="3" t="s">
        <v>746</v>
      </c>
      <c r="B41" s="3">
        <v>7</v>
      </c>
      <c r="C41" s="3">
        <f t="shared" si="0"/>
        <v>168</v>
      </c>
      <c r="D41" s="3">
        <v>131</v>
      </c>
      <c r="E41" s="3">
        <v>37</v>
      </c>
      <c r="F41" s="3" t="s">
        <v>1</v>
      </c>
      <c r="G41" s="9">
        <f t="shared" si="3"/>
        <v>77.976190476190482</v>
      </c>
      <c r="H41" s="3">
        <v>1068406</v>
      </c>
      <c r="I41" s="9">
        <f t="shared" si="1"/>
        <v>122.61256488638213</v>
      </c>
      <c r="J41" s="9">
        <f t="shared" si="4"/>
        <v>8155.7709923664124</v>
      </c>
      <c r="K41" s="9">
        <f t="shared" si="2"/>
        <v>34.63102977706977</v>
      </c>
      <c r="L41" s="3">
        <v>0</v>
      </c>
    </row>
    <row r="42" spans="1:12" x14ac:dyDescent="0.2">
      <c r="A42" s="3" t="s">
        <v>733</v>
      </c>
      <c r="B42" s="3">
        <v>6</v>
      </c>
      <c r="C42" s="3">
        <f t="shared" si="0"/>
        <v>290</v>
      </c>
      <c r="D42" s="3">
        <v>251</v>
      </c>
      <c r="E42" s="3">
        <v>39</v>
      </c>
      <c r="F42" s="3" t="s">
        <v>1</v>
      </c>
      <c r="G42" s="9">
        <f t="shared" si="3"/>
        <v>86.551724137931032</v>
      </c>
      <c r="H42" s="3">
        <v>1075425</v>
      </c>
      <c r="I42" s="9">
        <f t="shared" si="1"/>
        <v>233.39609921658879</v>
      </c>
      <c r="J42" s="9">
        <f t="shared" si="4"/>
        <v>4284.5617529880474</v>
      </c>
      <c r="K42" s="9">
        <f t="shared" si="2"/>
        <v>36.264732547597461</v>
      </c>
      <c r="L42" s="3">
        <v>0</v>
      </c>
    </row>
    <row r="43" spans="1:12" x14ac:dyDescent="0.2">
      <c r="A43" s="3" t="s">
        <v>744</v>
      </c>
      <c r="B43" s="3">
        <v>8</v>
      </c>
      <c r="C43" s="3">
        <f t="shared" si="0"/>
        <v>182</v>
      </c>
      <c r="D43" s="3">
        <v>141</v>
      </c>
      <c r="E43" s="3">
        <v>41</v>
      </c>
      <c r="F43" s="3" t="s">
        <v>1</v>
      </c>
      <c r="G43" s="9">
        <f t="shared" si="3"/>
        <v>77.472527472527474</v>
      </c>
      <c r="H43" s="3">
        <v>1069872</v>
      </c>
      <c r="I43" s="9">
        <f t="shared" si="1"/>
        <v>131.79146664273858</v>
      </c>
      <c r="J43" s="9">
        <f t="shared" si="4"/>
        <v>7587.744680851064</v>
      </c>
      <c r="K43" s="9">
        <f t="shared" si="2"/>
        <v>38.322341364200575</v>
      </c>
      <c r="L43" s="3">
        <v>0</v>
      </c>
    </row>
    <row r="44" spans="1:12" x14ac:dyDescent="0.2">
      <c r="A44" s="3" t="s">
        <v>737</v>
      </c>
      <c r="B44" s="3">
        <v>3</v>
      </c>
      <c r="C44" s="3">
        <f t="shared" si="0"/>
        <v>241</v>
      </c>
      <c r="D44" s="3">
        <v>199</v>
      </c>
      <c r="E44" s="3">
        <v>42</v>
      </c>
      <c r="F44" s="3" t="s">
        <v>1</v>
      </c>
      <c r="G44" s="9">
        <f t="shared" si="3"/>
        <v>82.572614107883808</v>
      </c>
      <c r="H44" s="3">
        <v>1058549</v>
      </c>
      <c r="I44" s="9">
        <f t="shared" si="1"/>
        <v>187.99318690018129</v>
      </c>
      <c r="J44" s="9">
        <f t="shared" si="4"/>
        <v>5319.3417085427136</v>
      </c>
      <c r="K44" s="9">
        <f t="shared" si="2"/>
        <v>39.676954019133738</v>
      </c>
      <c r="L44" s="3">
        <v>0</v>
      </c>
    </row>
    <row r="45" spans="1:12" x14ac:dyDescent="0.2">
      <c r="A45" s="3" t="s">
        <v>756</v>
      </c>
      <c r="B45" s="3">
        <v>5</v>
      </c>
      <c r="C45" s="3">
        <f t="shared" si="0"/>
        <v>96</v>
      </c>
      <c r="D45" s="3">
        <v>52</v>
      </c>
      <c r="E45" s="3">
        <v>44</v>
      </c>
      <c r="F45" s="3" t="s">
        <v>1</v>
      </c>
      <c r="G45" s="9">
        <f t="shared" si="3"/>
        <v>54.166666666666664</v>
      </c>
      <c r="H45" s="3">
        <v>1069137</v>
      </c>
      <c r="I45" s="9">
        <f t="shared" si="1"/>
        <v>48.637358916584127</v>
      </c>
      <c r="J45" s="9">
        <f t="shared" si="4"/>
        <v>20560.326923076922</v>
      </c>
      <c r="K45" s="9">
        <f t="shared" si="2"/>
        <v>41.154688314032725</v>
      </c>
      <c r="L45" s="3">
        <v>0</v>
      </c>
    </row>
    <row r="46" spans="1:12" x14ac:dyDescent="0.2">
      <c r="A46" s="3" t="s">
        <v>732</v>
      </c>
      <c r="B46" s="3">
        <v>4</v>
      </c>
      <c r="C46" s="3">
        <f t="shared" si="0"/>
        <v>324</v>
      </c>
      <c r="D46" s="3">
        <v>280</v>
      </c>
      <c r="E46" s="3">
        <v>44</v>
      </c>
      <c r="F46" s="3" t="s">
        <v>1</v>
      </c>
      <c r="G46" s="9">
        <f t="shared" si="3"/>
        <v>86.419753086419746</v>
      </c>
      <c r="H46" s="3">
        <v>1066759</v>
      </c>
      <c r="I46" s="9">
        <f t="shared" si="1"/>
        <v>262.47727931050969</v>
      </c>
      <c r="J46" s="9">
        <f t="shared" si="4"/>
        <v>3809.8535714285713</v>
      </c>
      <c r="K46" s="9">
        <f t="shared" si="2"/>
        <v>41.246429605937237</v>
      </c>
      <c r="L46" s="3">
        <v>0</v>
      </c>
    </row>
    <row r="47" spans="1:12" x14ac:dyDescent="0.2">
      <c r="A47" s="3" t="s">
        <v>754</v>
      </c>
      <c r="B47" s="3">
        <v>9</v>
      </c>
      <c r="C47" s="3">
        <f t="shared" si="0"/>
        <v>109</v>
      </c>
      <c r="D47" s="3">
        <v>64</v>
      </c>
      <c r="E47" s="3">
        <v>45</v>
      </c>
      <c r="F47" s="3" t="s">
        <v>1</v>
      </c>
      <c r="G47" s="9">
        <f t="shared" si="3"/>
        <v>58.715596330275233</v>
      </c>
      <c r="H47" s="3">
        <v>1074407</v>
      </c>
      <c r="I47" s="9">
        <f t="shared" si="1"/>
        <v>59.56774295029723</v>
      </c>
      <c r="J47" s="9">
        <f t="shared" si="4"/>
        <v>16787.609375</v>
      </c>
      <c r="K47" s="9">
        <f t="shared" si="2"/>
        <v>41.88356926192774</v>
      </c>
      <c r="L47" s="3">
        <v>1</v>
      </c>
    </row>
    <row r="48" spans="1:12" x14ac:dyDescent="0.2">
      <c r="A48" s="3" t="s">
        <v>734</v>
      </c>
      <c r="B48" s="3">
        <v>2</v>
      </c>
      <c r="C48" s="3">
        <f t="shared" si="0"/>
        <v>284</v>
      </c>
      <c r="D48" s="3">
        <v>232</v>
      </c>
      <c r="E48" s="3">
        <v>52</v>
      </c>
      <c r="F48" s="3" t="s">
        <v>1</v>
      </c>
      <c r="G48" s="9">
        <f t="shared" si="3"/>
        <v>81.690140845070431</v>
      </c>
      <c r="H48" s="3">
        <v>1036847</v>
      </c>
      <c r="I48" s="9">
        <f t="shared" si="1"/>
        <v>223.75528887097133</v>
      </c>
      <c r="J48" s="9">
        <f t="shared" si="4"/>
        <v>4469.1681034482763</v>
      </c>
      <c r="K48" s="9">
        <f t="shared" si="2"/>
        <v>50.152047505562535</v>
      </c>
      <c r="L48" s="3">
        <v>0</v>
      </c>
    </row>
    <row r="49" spans="1:12" x14ac:dyDescent="0.2">
      <c r="A49" s="3" t="s">
        <v>726</v>
      </c>
      <c r="B49" s="3">
        <v>3</v>
      </c>
      <c r="C49" s="3">
        <f t="shared" si="0"/>
        <v>423</v>
      </c>
      <c r="D49" s="3">
        <v>370</v>
      </c>
      <c r="E49" s="3">
        <v>53</v>
      </c>
      <c r="F49" s="3" t="s">
        <v>1</v>
      </c>
      <c r="G49" s="9">
        <f t="shared" si="3"/>
        <v>87.470449172576835</v>
      </c>
      <c r="H49" s="3">
        <v>1055874</v>
      </c>
      <c r="I49" s="9">
        <f t="shared" si="1"/>
        <v>350.42059942758317</v>
      </c>
      <c r="J49" s="9">
        <f t="shared" si="4"/>
        <v>2853.7135135135136</v>
      </c>
      <c r="K49" s="9">
        <f t="shared" si="2"/>
        <v>50.195383161248408</v>
      </c>
      <c r="L49" s="3">
        <v>0</v>
      </c>
    </row>
    <row r="50" spans="1:12" x14ac:dyDescent="0.2">
      <c r="A50" s="3" t="s">
        <v>721</v>
      </c>
      <c r="B50" s="3">
        <v>3</v>
      </c>
      <c r="C50" s="3">
        <f t="shared" si="0"/>
        <v>655</v>
      </c>
      <c r="D50" s="3">
        <v>601</v>
      </c>
      <c r="E50" s="3">
        <v>54</v>
      </c>
      <c r="F50" s="3" t="s">
        <v>1</v>
      </c>
      <c r="G50" s="9">
        <f t="shared" si="3"/>
        <v>91.755725190839698</v>
      </c>
      <c r="H50" s="3">
        <v>1046247</v>
      </c>
      <c r="I50" s="9">
        <f t="shared" si="1"/>
        <v>574.43414413613618</v>
      </c>
      <c r="J50" s="9">
        <f t="shared" si="4"/>
        <v>1740.8435940099835</v>
      </c>
      <c r="K50" s="9">
        <f t="shared" si="2"/>
        <v>51.613051220218551</v>
      </c>
      <c r="L50" s="3">
        <v>0</v>
      </c>
    </row>
    <row r="51" spans="1:12" x14ac:dyDescent="0.2">
      <c r="A51" s="3" t="s">
        <v>724</v>
      </c>
      <c r="B51" s="3">
        <v>2</v>
      </c>
      <c r="C51" s="3">
        <f t="shared" si="0"/>
        <v>474</v>
      </c>
      <c r="D51" s="3">
        <v>419</v>
      </c>
      <c r="E51" s="3">
        <v>55</v>
      </c>
      <c r="F51" s="3" t="s">
        <v>1</v>
      </c>
      <c r="G51" s="9">
        <f t="shared" si="3"/>
        <v>88.396624472573833</v>
      </c>
      <c r="H51" s="3">
        <v>945829</v>
      </c>
      <c r="I51" s="9">
        <f t="shared" si="1"/>
        <v>442.99762430629636</v>
      </c>
      <c r="J51" s="9">
        <f t="shared" si="4"/>
        <v>2257.3484486873508</v>
      </c>
      <c r="K51" s="9">
        <f t="shared" si="2"/>
        <v>58.150046149991176</v>
      </c>
      <c r="L51" s="3">
        <v>0</v>
      </c>
    </row>
    <row r="52" spans="1:12" x14ac:dyDescent="0.2">
      <c r="A52" s="3" t="s">
        <v>748</v>
      </c>
      <c r="B52" s="3">
        <v>4</v>
      </c>
      <c r="C52" s="3">
        <f t="shared" si="0"/>
        <v>164</v>
      </c>
      <c r="D52" s="3">
        <v>103</v>
      </c>
      <c r="E52" s="3">
        <v>61</v>
      </c>
      <c r="F52" s="3" t="s">
        <v>1</v>
      </c>
      <c r="G52" s="9">
        <f t="shared" si="3"/>
        <v>62.804878048780488</v>
      </c>
      <c r="H52" s="3">
        <v>1064164</v>
      </c>
      <c r="I52" s="9">
        <f t="shared" si="1"/>
        <v>96.789592581594562</v>
      </c>
      <c r="J52" s="9">
        <f t="shared" si="4"/>
        <v>10331.68932038835</v>
      </c>
      <c r="K52" s="9">
        <f t="shared" si="2"/>
        <v>57.321991723080281</v>
      </c>
      <c r="L52" s="3">
        <v>0</v>
      </c>
    </row>
    <row r="53" spans="1:12" x14ac:dyDescent="0.2">
      <c r="A53" s="3" t="s">
        <v>729</v>
      </c>
      <c r="B53" s="3">
        <v>3</v>
      </c>
      <c r="C53" s="3">
        <f t="shared" si="0"/>
        <v>405</v>
      </c>
      <c r="D53" s="3">
        <v>341</v>
      </c>
      <c r="E53" s="3">
        <v>64</v>
      </c>
      <c r="F53" s="3" t="s">
        <v>1</v>
      </c>
      <c r="G53" s="9">
        <f t="shared" si="3"/>
        <v>84.197530864197532</v>
      </c>
      <c r="H53" s="3">
        <v>1056329</v>
      </c>
      <c r="I53" s="9">
        <f t="shared" si="1"/>
        <v>322.81609233486915</v>
      </c>
      <c r="J53" s="9">
        <f t="shared" si="4"/>
        <v>3097.7390029325511</v>
      </c>
      <c r="K53" s="9">
        <f t="shared" si="2"/>
        <v>60.587184485136738</v>
      </c>
      <c r="L53" s="3">
        <v>0</v>
      </c>
    </row>
    <row r="54" spans="1:12" x14ac:dyDescent="0.2">
      <c r="A54" s="3" t="s">
        <v>718</v>
      </c>
      <c r="B54" s="3">
        <v>2</v>
      </c>
      <c r="C54" s="3">
        <f t="shared" si="0"/>
        <v>844</v>
      </c>
      <c r="D54" s="3">
        <v>769</v>
      </c>
      <c r="E54" s="3">
        <v>75</v>
      </c>
      <c r="F54" s="3" t="s">
        <v>1</v>
      </c>
      <c r="G54" s="9">
        <f t="shared" si="3"/>
        <v>91.113744075829388</v>
      </c>
      <c r="H54" s="3">
        <v>1030429</v>
      </c>
      <c r="I54" s="9">
        <f t="shared" si="1"/>
        <v>746.29110787836908</v>
      </c>
      <c r="J54" s="9">
        <f t="shared" si="4"/>
        <v>1339.959687906372</v>
      </c>
      <c r="K54" s="9">
        <f t="shared" si="2"/>
        <v>72.785218583716102</v>
      </c>
      <c r="L54" s="3">
        <v>0</v>
      </c>
    </row>
    <row r="55" spans="1:12" x14ac:dyDescent="0.2">
      <c r="A55" s="3" t="s">
        <v>768</v>
      </c>
      <c r="B55" s="3">
        <v>11</v>
      </c>
      <c r="C55" s="3">
        <f t="shared" si="0"/>
        <v>104</v>
      </c>
      <c r="D55" s="3">
        <v>20</v>
      </c>
      <c r="E55" s="3">
        <v>84</v>
      </c>
      <c r="F55" s="3" t="s">
        <v>0</v>
      </c>
      <c r="G55" s="9">
        <f t="shared" si="3"/>
        <v>19.230769230769234</v>
      </c>
      <c r="H55" s="3">
        <v>1082592</v>
      </c>
      <c r="I55" s="9">
        <f t="shared" si="1"/>
        <v>18.474180485353667</v>
      </c>
      <c r="J55" s="9">
        <f t="shared" si="4"/>
        <v>54129.599999999999</v>
      </c>
      <c r="K55" s="9">
        <f t="shared" si="2"/>
        <v>77.591558038485417</v>
      </c>
      <c r="L55" s="3">
        <v>0</v>
      </c>
    </row>
    <row r="56" spans="1:12" x14ac:dyDescent="0.2">
      <c r="A56" s="3" t="s">
        <v>728</v>
      </c>
      <c r="B56" s="3">
        <v>2</v>
      </c>
      <c r="C56" s="3">
        <f t="shared" si="0"/>
        <v>455</v>
      </c>
      <c r="D56" s="3">
        <v>368</v>
      </c>
      <c r="E56" s="3">
        <v>87</v>
      </c>
      <c r="F56" s="3" t="s">
        <v>1</v>
      </c>
      <c r="G56" s="9">
        <f t="shared" si="3"/>
        <v>80.879120879120876</v>
      </c>
      <c r="H56" s="3">
        <v>1066409</v>
      </c>
      <c r="I56" s="9">
        <f t="shared" si="1"/>
        <v>345.08335919895649</v>
      </c>
      <c r="J56" s="9">
        <f t="shared" si="4"/>
        <v>2897.850543478261</v>
      </c>
      <c r="K56" s="9">
        <f t="shared" si="2"/>
        <v>81.582207201927218</v>
      </c>
      <c r="L56" s="3">
        <v>0</v>
      </c>
    </row>
    <row r="57" spans="1:12" x14ac:dyDescent="0.2">
      <c r="A57" s="3" t="s">
        <v>719</v>
      </c>
      <c r="B57" s="3">
        <v>2</v>
      </c>
      <c r="C57" s="3">
        <f t="shared" si="0"/>
        <v>781</v>
      </c>
      <c r="D57" s="3">
        <v>685</v>
      </c>
      <c r="E57" s="3">
        <v>96</v>
      </c>
      <c r="F57" s="3" t="s">
        <v>1</v>
      </c>
      <c r="G57" s="9">
        <f t="shared" si="3"/>
        <v>87.708066581306028</v>
      </c>
      <c r="H57" s="3">
        <v>1035962</v>
      </c>
      <c r="I57" s="9">
        <f t="shared" si="1"/>
        <v>661.22116448286715</v>
      </c>
      <c r="J57" s="9">
        <f t="shared" si="4"/>
        <v>1512.3532846715329</v>
      </c>
      <c r="K57" s="9">
        <f t="shared" si="2"/>
        <v>92.667491664752177</v>
      </c>
      <c r="L57" s="3">
        <v>0</v>
      </c>
    </row>
    <row r="58" spans="1:12" x14ac:dyDescent="0.2">
      <c r="A58" s="3" t="s">
        <v>715</v>
      </c>
      <c r="B58" s="3">
        <v>2</v>
      </c>
      <c r="C58" s="3">
        <f t="shared" si="0"/>
        <v>1130</v>
      </c>
      <c r="D58" s="3">
        <v>1028</v>
      </c>
      <c r="E58" s="3">
        <v>102</v>
      </c>
      <c r="F58" s="3" t="s">
        <v>1</v>
      </c>
      <c r="G58" s="9">
        <f t="shared" si="3"/>
        <v>90.973451327433636</v>
      </c>
      <c r="H58" s="3">
        <v>956036</v>
      </c>
      <c r="I58" s="9">
        <f t="shared" si="1"/>
        <v>1075.2733160675957</v>
      </c>
      <c r="J58" s="9">
        <f t="shared" si="4"/>
        <v>929.99610894941634</v>
      </c>
      <c r="K58" s="9">
        <f t="shared" si="2"/>
        <v>106.69054303394434</v>
      </c>
      <c r="L58" s="3">
        <v>0</v>
      </c>
    </row>
    <row r="59" spans="1:12" x14ac:dyDescent="0.2">
      <c r="A59" s="3" t="s">
        <v>753</v>
      </c>
      <c r="B59" s="3">
        <v>3</v>
      </c>
      <c r="C59" s="3">
        <f t="shared" si="0"/>
        <v>196</v>
      </c>
      <c r="D59" s="3">
        <v>72</v>
      </c>
      <c r="E59" s="3">
        <v>124</v>
      </c>
      <c r="F59" s="3" t="s">
        <v>0</v>
      </c>
      <c r="G59" s="9">
        <f t="shared" si="3"/>
        <v>36.734693877551024</v>
      </c>
      <c r="H59" s="3">
        <v>1063956</v>
      </c>
      <c r="I59" s="9">
        <f t="shared" si="1"/>
        <v>67.671971397313428</v>
      </c>
      <c r="J59" s="9">
        <f t="shared" si="4"/>
        <v>14777.166666666666</v>
      </c>
      <c r="K59" s="9">
        <f t="shared" si="2"/>
        <v>116.54617296203978</v>
      </c>
      <c r="L59" s="3">
        <v>0</v>
      </c>
    </row>
    <row r="60" spans="1:12" x14ac:dyDescent="0.2">
      <c r="A60" s="3" t="s">
        <v>722</v>
      </c>
      <c r="B60" s="3">
        <v>5</v>
      </c>
      <c r="C60" s="3">
        <f t="shared" si="0"/>
        <v>701</v>
      </c>
      <c r="D60" s="3">
        <v>577</v>
      </c>
      <c r="E60" s="3">
        <v>124</v>
      </c>
      <c r="F60" s="3" t="s">
        <v>1</v>
      </c>
      <c r="G60" s="9">
        <f t="shared" si="3"/>
        <v>82.310984308131239</v>
      </c>
      <c r="H60" s="3">
        <v>1066703</v>
      </c>
      <c r="I60" s="9">
        <f t="shared" si="1"/>
        <v>540.91907494400971</v>
      </c>
      <c r="J60" s="9">
        <f t="shared" si="4"/>
        <v>1848.7053726169845</v>
      </c>
      <c r="K60" s="9">
        <f t="shared" si="2"/>
        <v>116.24604036924993</v>
      </c>
      <c r="L60" s="3">
        <v>0</v>
      </c>
    </row>
    <row r="61" spans="1:12" x14ac:dyDescent="0.2">
      <c r="A61" s="3" t="s">
        <v>716</v>
      </c>
      <c r="B61" s="3">
        <v>2</v>
      </c>
      <c r="C61" s="3">
        <f t="shared" si="0"/>
        <v>1114</v>
      </c>
      <c r="D61" s="3">
        <v>990</v>
      </c>
      <c r="E61" s="3">
        <v>124</v>
      </c>
      <c r="F61" s="3" t="s">
        <v>1</v>
      </c>
      <c r="G61" s="9">
        <f t="shared" si="3"/>
        <v>88.8689407540395</v>
      </c>
      <c r="H61" s="3">
        <v>1036134</v>
      </c>
      <c r="I61" s="9">
        <f t="shared" si="1"/>
        <v>955.47487101089246</v>
      </c>
      <c r="J61" s="9">
        <f t="shared" si="4"/>
        <v>1046.5999999999999</v>
      </c>
      <c r="K61" s="9">
        <f t="shared" si="2"/>
        <v>119.67564040944511</v>
      </c>
      <c r="L61" s="3">
        <v>0</v>
      </c>
    </row>
    <row r="62" spans="1:12" x14ac:dyDescent="0.2">
      <c r="A62" s="3" t="s">
        <v>720</v>
      </c>
      <c r="B62" s="3">
        <v>4</v>
      </c>
      <c r="C62" s="3">
        <f t="shared" si="0"/>
        <v>808</v>
      </c>
      <c r="D62" s="3">
        <v>665</v>
      </c>
      <c r="E62" s="3">
        <v>143</v>
      </c>
      <c r="F62" s="3" t="s">
        <v>1</v>
      </c>
      <c r="G62" s="9">
        <f t="shared" si="3"/>
        <v>82.301980198019791</v>
      </c>
      <c r="H62" s="3">
        <v>1074913</v>
      </c>
      <c r="I62" s="9">
        <f t="shared" si="1"/>
        <v>618.65471903307525</v>
      </c>
      <c r="J62" s="9">
        <f t="shared" si="4"/>
        <v>1616.4105263157894</v>
      </c>
      <c r="K62" s="9">
        <f t="shared" si="2"/>
        <v>133.03402228831541</v>
      </c>
      <c r="L62" s="3">
        <v>0</v>
      </c>
    </row>
    <row r="63" spans="1:12" x14ac:dyDescent="0.2">
      <c r="A63" s="3" t="s">
        <v>741</v>
      </c>
      <c r="B63" s="3">
        <v>7</v>
      </c>
      <c r="C63" s="3">
        <f t="shared" si="0"/>
        <v>329</v>
      </c>
      <c r="D63" s="3">
        <v>182</v>
      </c>
      <c r="E63" s="3">
        <v>147</v>
      </c>
      <c r="F63" s="3" t="s">
        <v>1</v>
      </c>
      <c r="G63" s="9">
        <f t="shared" si="3"/>
        <v>55.319148936170215</v>
      </c>
      <c r="H63" s="3">
        <v>1072979</v>
      </c>
      <c r="I63" s="9">
        <f t="shared" si="1"/>
        <v>169.62121346270524</v>
      </c>
      <c r="J63" s="9">
        <f t="shared" si="4"/>
        <v>5895.4890109890111</v>
      </c>
      <c r="K63" s="9">
        <f t="shared" si="2"/>
        <v>137.00174933526193</v>
      </c>
      <c r="L63" s="3">
        <v>0</v>
      </c>
    </row>
    <row r="64" spans="1:12" x14ac:dyDescent="0.2">
      <c r="A64" s="3" t="s">
        <v>740</v>
      </c>
      <c r="B64" s="3">
        <v>8</v>
      </c>
      <c r="C64" s="3">
        <f t="shared" si="0"/>
        <v>367</v>
      </c>
      <c r="D64" s="3">
        <v>192</v>
      </c>
      <c r="E64" s="3">
        <v>175</v>
      </c>
      <c r="F64" s="3" t="s">
        <v>1</v>
      </c>
      <c r="G64" s="9">
        <f t="shared" si="3"/>
        <v>52.316076294277927</v>
      </c>
      <c r="H64" s="3">
        <v>1078392</v>
      </c>
      <c r="I64" s="9">
        <f t="shared" si="1"/>
        <v>178.04286381946451</v>
      </c>
      <c r="J64" s="9">
        <f t="shared" si="4"/>
        <v>5616.625</v>
      </c>
      <c r="K64" s="9">
        <f t="shared" si="2"/>
        <v>162.2786519187828</v>
      </c>
      <c r="L64" s="3">
        <v>0</v>
      </c>
    </row>
    <row r="65" spans="1:12" x14ac:dyDescent="0.2">
      <c r="A65" s="3" t="s">
        <v>714</v>
      </c>
      <c r="B65" s="3">
        <v>5</v>
      </c>
      <c r="C65" s="3">
        <f t="shared" si="0"/>
        <v>1822</v>
      </c>
      <c r="D65" s="3">
        <v>1627</v>
      </c>
      <c r="E65" s="3">
        <v>195</v>
      </c>
      <c r="F65" s="3" t="s">
        <v>1</v>
      </c>
      <c r="G65" s="9">
        <f t="shared" si="3"/>
        <v>89.297475301866086</v>
      </c>
      <c r="H65" s="3">
        <v>1082819</v>
      </c>
      <c r="I65" s="9">
        <f t="shared" si="1"/>
        <v>1502.5595228750142</v>
      </c>
      <c r="J65" s="9">
        <f t="shared" si="4"/>
        <v>665.5310387215734</v>
      </c>
      <c r="K65" s="9">
        <f t="shared" si="2"/>
        <v>180.08549905385848</v>
      </c>
      <c r="L65" s="3">
        <v>0</v>
      </c>
    </row>
    <row r="66" spans="1:12" x14ac:dyDescent="0.2">
      <c r="A66" s="3" t="s">
        <v>723</v>
      </c>
      <c r="B66" s="3">
        <v>3</v>
      </c>
      <c r="C66" s="3">
        <f t="shared" ref="C66:C70" si="5">D66+E66</f>
        <v>739</v>
      </c>
      <c r="D66" s="3">
        <v>472</v>
      </c>
      <c r="E66" s="3">
        <v>267</v>
      </c>
      <c r="F66" s="3" t="s">
        <v>1</v>
      </c>
      <c r="G66" s="9">
        <f t="shared" si="3"/>
        <v>63.870094722598104</v>
      </c>
      <c r="H66" s="3">
        <v>1049270</v>
      </c>
      <c r="I66" s="9">
        <f t="shared" ref="I66:I70" si="6">D66/H66*1000000</f>
        <v>449.83655303210804</v>
      </c>
      <c r="J66" s="9">
        <f t="shared" si="4"/>
        <v>2223.0296610169494</v>
      </c>
      <c r="K66" s="9">
        <f t="shared" ref="K66:K70" si="7">E66/H66*1000000</f>
        <v>254.4626263974001</v>
      </c>
      <c r="L66" s="3">
        <v>0</v>
      </c>
    </row>
    <row r="67" spans="1:12" x14ac:dyDescent="0.2">
      <c r="A67" s="3" t="s">
        <v>727</v>
      </c>
      <c r="B67" s="3">
        <v>4</v>
      </c>
      <c r="C67" s="3">
        <f t="shared" si="5"/>
        <v>639</v>
      </c>
      <c r="D67" s="3">
        <v>367</v>
      </c>
      <c r="E67" s="3">
        <v>272</v>
      </c>
      <c r="F67" s="3" t="s">
        <v>1</v>
      </c>
      <c r="G67" s="9">
        <f t="shared" si="3"/>
        <v>57.433489827856022</v>
      </c>
      <c r="H67" s="3">
        <v>1062407</v>
      </c>
      <c r="I67" s="9">
        <f t="shared" si="6"/>
        <v>345.44200104103226</v>
      </c>
      <c r="J67" s="9">
        <f t="shared" si="4"/>
        <v>2894.841961852861</v>
      </c>
      <c r="K67" s="9">
        <f t="shared" si="7"/>
        <v>256.02240949090134</v>
      </c>
      <c r="L67" s="3">
        <v>0</v>
      </c>
    </row>
    <row r="68" spans="1:12" x14ac:dyDescent="0.2">
      <c r="A68" s="3" t="s">
        <v>745</v>
      </c>
      <c r="B68" s="3">
        <v>3</v>
      </c>
      <c r="C68" s="3">
        <f t="shared" si="5"/>
        <v>471</v>
      </c>
      <c r="D68" s="3">
        <v>137</v>
      </c>
      <c r="E68" s="3">
        <v>334</v>
      </c>
      <c r="F68" s="3" t="s">
        <v>0</v>
      </c>
      <c r="G68" s="9">
        <f t="shared" si="3"/>
        <v>29.087048832271762</v>
      </c>
      <c r="H68" s="3">
        <v>1053373</v>
      </c>
      <c r="I68" s="9">
        <f t="shared" si="6"/>
        <v>130.0583933706294</v>
      </c>
      <c r="J68" s="9">
        <f t="shared" si="4"/>
        <v>7688.8540145985398</v>
      </c>
      <c r="K68" s="9">
        <f t="shared" si="7"/>
        <v>317.07666704956364</v>
      </c>
      <c r="L68" s="3">
        <v>0</v>
      </c>
    </row>
    <row r="69" spans="1:12" x14ac:dyDescent="0.2">
      <c r="A69" s="3" t="s">
        <v>725</v>
      </c>
      <c r="B69" s="3">
        <v>3</v>
      </c>
      <c r="C69" s="3">
        <f t="shared" si="5"/>
        <v>1256</v>
      </c>
      <c r="D69" s="3">
        <v>372</v>
      </c>
      <c r="E69" s="3">
        <v>884</v>
      </c>
      <c r="F69" s="3" t="s">
        <v>1</v>
      </c>
      <c r="G69" s="9">
        <f t="shared" ref="G69:G70" si="8">D69/C69*100</f>
        <v>29.617834394904456</v>
      </c>
      <c r="H69" s="3">
        <v>1046766</v>
      </c>
      <c r="I69" s="9">
        <f t="shared" si="6"/>
        <v>355.38028556525529</v>
      </c>
      <c r="J69" s="9">
        <f t="shared" ref="J69:J70" si="9">H69/D69</f>
        <v>2813.8870967741937</v>
      </c>
      <c r="K69" s="9">
        <f t="shared" si="7"/>
        <v>844.50583989162806</v>
      </c>
      <c r="L69" s="3">
        <v>0</v>
      </c>
    </row>
    <row r="70" spans="1:12" x14ac:dyDescent="0.2">
      <c r="A70" s="3" t="s">
        <v>717</v>
      </c>
      <c r="B70" s="3">
        <v>3</v>
      </c>
      <c r="C70" s="3">
        <f t="shared" si="5"/>
        <v>4824</v>
      </c>
      <c r="D70" s="3">
        <v>996</v>
      </c>
      <c r="E70" s="3">
        <v>3828</v>
      </c>
      <c r="F70" s="3" t="s">
        <v>1</v>
      </c>
      <c r="G70" s="9">
        <f t="shared" si="8"/>
        <v>20.64676616915423</v>
      </c>
      <c r="H70" s="3">
        <v>1053162</v>
      </c>
      <c r="I70" s="9">
        <f t="shared" si="6"/>
        <v>945.72344995356843</v>
      </c>
      <c r="J70" s="9">
        <f t="shared" si="9"/>
        <v>1057.3915662650602</v>
      </c>
      <c r="K70" s="9">
        <f t="shared" si="7"/>
        <v>3634.7684401829915</v>
      </c>
      <c r="L70" s="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Content</vt:lpstr>
      <vt:lpstr>S1. Dataset_1_for_MR</vt:lpstr>
      <vt:lpstr>S2. Dataset_2_for_SSSNPs</vt:lpstr>
      <vt:lpstr>S3. SSSNPs_density_all_spps</vt:lpstr>
      <vt:lpstr>S4. Random_label_p-value</vt:lpstr>
      <vt:lpstr>S5. Genes_diagnosability-Inga</vt:lpstr>
      <vt:lpstr>S6. Sensitivity_test</vt:lpstr>
      <vt:lpstr>S7. All_genera_subsampling</vt:lpstr>
      <vt:lpstr>S8. Results_for_Inga</vt:lpstr>
      <vt:lpstr>'S8. Results_for_Inga'!_11</vt:lpstr>
      <vt:lpstr>'S5. Genes_diagnosability-Inga'!each_gene_length</vt:lpstr>
      <vt:lpstr>'S5. Genes_diagnosability-Inga'!Number_of_spps_mono_by_single_gene_1</vt:lpstr>
      <vt:lpstr>'S5. Genes_diagnosability-Inga'!single_gene_nuc_div</vt:lpstr>
      <vt:lpstr>'S5. Genes_diagnosability-Inga'!single_gene_performace</vt:lpstr>
      <vt:lpstr>'S5. Genes_diagnosability-Inga'!single_gene_SSSNP_number</vt:lpstr>
      <vt:lpstr>'S4. Random_label_p-value'!wilcox_test.all_genus_1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Hazel Huang</dc:creator>
  <cp:lastModifiedBy>Hazel Huang</cp:lastModifiedBy>
  <dcterms:created xsi:type="dcterms:W3CDTF">2022-11-08T12:21:43Z</dcterms:created>
  <dcterms:modified xsi:type="dcterms:W3CDTF">2023-05-12T09:19:23Z</dcterms:modified>
</cp:coreProperties>
</file>